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<sst xmlns="http://schemas.openxmlformats.org/spreadsheetml/2006/main" count="636" uniqueCount="386">
  <si>
    <t>2014社会学系学术型硕士(社会学专业)成绩汇总表</t>
  </si>
  <si>
    <t>序号</t>
  </si>
  <si>
    <t>考生姓名</t>
  </si>
  <si>
    <t>初试成绩60%</t>
  </si>
  <si>
    <t>外语成绩10%</t>
  </si>
  <si>
    <t>专业成绩30%</t>
  </si>
  <si>
    <t>总评成绩</t>
  </si>
  <si>
    <t>备注</t>
  </si>
  <si>
    <t>余洁</t>
  </si>
  <si>
    <t>刘慧敏</t>
  </si>
  <si>
    <t>周玉菡</t>
  </si>
  <si>
    <t>肖炜云</t>
  </si>
  <si>
    <t>余胤禛</t>
  </si>
  <si>
    <t>邓福林</t>
  </si>
  <si>
    <t>高文翠</t>
  </si>
  <si>
    <t>杨玉凤</t>
  </si>
  <si>
    <t>毕素婷</t>
  </si>
  <si>
    <t>张星硕</t>
  </si>
  <si>
    <t>吕德鑫</t>
  </si>
  <si>
    <t>彭闯</t>
  </si>
  <si>
    <t>黄悦</t>
  </si>
  <si>
    <t>王坤朋</t>
  </si>
  <si>
    <t>2013社会学系学术型硕士（人类学专业）成绩汇总表</t>
  </si>
  <si>
    <t>排序</t>
  </si>
  <si>
    <t>李婉秋</t>
  </si>
  <si>
    <t>杨冕威</t>
  </si>
  <si>
    <t>胡佳豪</t>
  </si>
  <si>
    <t>2013社会学系学术型硕士（社会工作专业）成绩汇总表</t>
  </si>
  <si>
    <t>孙天羽</t>
  </si>
  <si>
    <t>李璐</t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</si>
  <si>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4</t>
    </r>
    <r>
      <rPr>
        <b/>
        <sz val="16"/>
        <color indexed="8"/>
        <rFont val="宋体"/>
        <family val="0"/>
      </rPr>
      <t>社会学系学术型硕士（民俗学专业）复试成绩汇总表</t>
    </r>
  </si>
  <si>
    <t>廖艳林</t>
  </si>
  <si>
    <t>卢慧</t>
  </si>
  <si>
    <t>王慧</t>
  </si>
  <si>
    <t>李瑞娟</t>
  </si>
  <si>
    <t>祁光烨</t>
  </si>
  <si>
    <t>周婷</t>
  </si>
  <si>
    <t>专业成绩25%</t>
  </si>
  <si>
    <t>才艺展示5%</t>
  </si>
  <si>
    <t>吴立</t>
  </si>
  <si>
    <t>袁善英</t>
  </si>
  <si>
    <t>李赛飞</t>
  </si>
  <si>
    <t>涂晓芬</t>
  </si>
  <si>
    <t>梁伊琳</t>
  </si>
  <si>
    <t>陈佳慧</t>
  </si>
  <si>
    <t>陈文杰</t>
  </si>
  <si>
    <t>刘婷</t>
  </si>
  <si>
    <t>张智磊</t>
  </si>
  <si>
    <t>薛惟宁</t>
  </si>
  <si>
    <t>刘丹丹</t>
  </si>
  <si>
    <t>杨海桃</t>
  </si>
  <si>
    <t>王静妍</t>
  </si>
  <si>
    <t>陈瑞雨</t>
  </si>
  <si>
    <t>孔令川</t>
  </si>
  <si>
    <t>穆春梅</t>
  </si>
  <si>
    <t>于珊珊</t>
  </si>
  <si>
    <t>王美华</t>
  </si>
  <si>
    <t>张悦</t>
  </si>
  <si>
    <t>王珏</t>
  </si>
  <si>
    <t>张强</t>
  </si>
  <si>
    <t>冯帅</t>
  </si>
  <si>
    <t>栗绍林</t>
  </si>
  <si>
    <t>陶慧</t>
  </si>
  <si>
    <t>社会学系2014年硕士综合成绩总库（学历硕士）</t>
  </si>
  <si>
    <t>初试成绩</t>
  </si>
  <si>
    <t>政治</t>
  </si>
  <si>
    <t>外语</t>
  </si>
  <si>
    <t>专业一</t>
  </si>
  <si>
    <t>专业二</t>
  </si>
  <si>
    <t>初试平均分</t>
  </si>
  <si>
    <t>综合面试</t>
  </si>
  <si>
    <t>综合面试30%</t>
  </si>
  <si>
    <t>英语口试</t>
  </si>
  <si>
    <t>英语口试10%</t>
  </si>
  <si>
    <t>复试成绩</t>
  </si>
  <si>
    <t>复试成绩40%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</si>
  <si>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</si>
  <si>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</si>
  <si>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</si>
  <si>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</si>
  <si>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</si>
  <si>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</si>
  <si>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</si>
  <si>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</si>
  <si>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</si>
  <si>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</si>
  <si>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</si>
  <si>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</si>
  <si>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</si>
  <si>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</si>
  <si>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社会学系2014硕士综合成绩总库（专业学位）</t>
  </si>
  <si>
    <t>综合面试25%</t>
  </si>
  <si>
    <t>才艺展示</t>
  </si>
  <si>
    <t>初试成绩</t>
  </si>
  <si>
    <t>吴立</t>
  </si>
  <si>
    <t>袁善英</t>
  </si>
  <si>
    <t>李赛飞</t>
  </si>
  <si>
    <t>涂晓芬</t>
  </si>
  <si>
    <t>梁伊琳</t>
  </si>
  <si>
    <t>陈佳慧</t>
  </si>
  <si>
    <t>陈文杰</t>
  </si>
  <si>
    <t>刘婷</t>
  </si>
  <si>
    <t>张智磊</t>
  </si>
  <si>
    <t>薛惟宁</t>
  </si>
  <si>
    <t>刘丹丹</t>
  </si>
  <si>
    <t>杨海桃</t>
  </si>
  <si>
    <t>王静妍</t>
  </si>
  <si>
    <t>陈瑞雨</t>
  </si>
  <si>
    <t>孔令川</t>
  </si>
  <si>
    <t>穆春梅</t>
  </si>
  <si>
    <t>于珊珊</t>
  </si>
  <si>
    <t>王美华</t>
  </si>
  <si>
    <t>张悦</t>
  </si>
  <si>
    <t>王珏</t>
  </si>
  <si>
    <t>张强</t>
  </si>
  <si>
    <t>冯帅</t>
  </si>
  <si>
    <t>栗绍林</t>
  </si>
  <si>
    <t>陶慧</t>
  </si>
  <si>
    <t>张桂凤</t>
  </si>
  <si>
    <t>少骨计划考生</t>
  </si>
  <si>
    <t>15</t>
  </si>
  <si>
    <t>85.45</t>
  </si>
  <si>
    <t>82.55</t>
  </si>
  <si>
    <t>87.36</t>
  </si>
  <si>
    <t>86.64</t>
  </si>
  <si>
    <t>86.55</t>
  </si>
  <si>
    <t>84.27</t>
  </si>
  <si>
    <t>81.18</t>
  </si>
  <si>
    <t>84.09</t>
  </si>
  <si>
    <t>82.45</t>
  </si>
  <si>
    <t>84.55</t>
  </si>
  <si>
    <t>84.36</t>
  </si>
  <si>
    <t>84.73</t>
  </si>
  <si>
    <t>79.55</t>
  </si>
  <si>
    <t>84</t>
  </si>
  <si>
    <t>80.82</t>
  </si>
  <si>
    <t>86.82</t>
  </si>
  <si>
    <t>86.45</t>
  </si>
  <si>
    <t>87</t>
  </si>
  <si>
    <t>25.635</t>
  </si>
  <si>
    <t>24.765</t>
  </si>
  <si>
    <t>26.208</t>
  </si>
  <si>
    <t>25.992</t>
  </si>
  <si>
    <t>25.965</t>
  </si>
  <si>
    <t>25.281</t>
  </si>
  <si>
    <t>24.354</t>
  </si>
  <si>
    <t>25.227</t>
  </si>
  <si>
    <t>24.735</t>
  </si>
  <si>
    <t>25.365</t>
  </si>
  <si>
    <t>25.308</t>
  </si>
  <si>
    <t>25.419</t>
  </si>
  <si>
    <t>23.865</t>
  </si>
  <si>
    <t>25.2</t>
  </si>
  <si>
    <t>24.246</t>
  </si>
  <si>
    <t>26.046</t>
  </si>
  <si>
    <t>25.935</t>
  </si>
  <si>
    <t>26.1</t>
  </si>
  <si>
    <t>85.91</t>
  </si>
  <si>
    <t>25.773</t>
  </si>
  <si>
    <t>85.09</t>
  </si>
  <si>
    <t>25.527</t>
  </si>
  <si>
    <t>82.73</t>
  </si>
  <si>
    <t>24.818</t>
  </si>
  <si>
    <t>81</t>
  </si>
  <si>
    <t>24.3</t>
  </si>
  <si>
    <t>86.091</t>
  </si>
  <si>
    <t>25.827</t>
  </si>
  <si>
    <t>83.18</t>
  </si>
  <si>
    <t>24.954</t>
  </si>
  <si>
    <t>85</t>
  </si>
  <si>
    <t>25.5</t>
  </si>
  <si>
    <t>86</t>
  </si>
  <si>
    <t>25.8</t>
  </si>
  <si>
    <t>77.75</t>
  </si>
  <si>
    <t>79.75</t>
  </si>
  <si>
    <t>88.25</t>
  </si>
  <si>
    <t>88.75</t>
  </si>
  <si>
    <t>82</t>
  </si>
  <si>
    <t>88</t>
  </si>
  <si>
    <t>81.667</t>
  </si>
  <si>
    <t>85.0875</t>
  </si>
  <si>
    <t>34.035</t>
  </si>
  <si>
    <r>
      <t>7</t>
    </r>
    <r>
      <rPr>
        <sz val="14"/>
        <rFont val="宋体"/>
        <family val="0"/>
      </rPr>
      <t>9.155</t>
    </r>
  </si>
  <si>
    <t>34.1587</t>
  </si>
  <si>
    <t>34.667</t>
  </si>
  <si>
    <r>
      <t>7</t>
    </r>
    <r>
      <rPr>
        <sz val="14"/>
        <rFont val="宋体"/>
        <family val="0"/>
      </rPr>
      <t>8.945</t>
    </r>
  </si>
  <si>
    <t>33.781</t>
  </si>
  <si>
    <r>
      <t>7</t>
    </r>
    <r>
      <rPr>
        <sz val="14"/>
        <rFont val="宋体"/>
        <family val="0"/>
      </rPr>
      <t>7.821</t>
    </r>
  </si>
  <si>
    <t>32.935</t>
  </si>
  <si>
    <r>
      <t>7</t>
    </r>
    <r>
      <rPr>
        <sz val="14"/>
        <rFont val="宋体"/>
        <family val="0"/>
      </rPr>
      <t>6.015</t>
    </r>
  </si>
  <si>
    <t>34.133</t>
  </si>
  <si>
    <r>
      <t>7</t>
    </r>
    <r>
      <rPr>
        <sz val="14"/>
        <rFont val="宋体"/>
        <family val="0"/>
      </rPr>
      <t>6.613</t>
    </r>
  </si>
  <si>
    <t>34.294</t>
  </si>
  <si>
    <t>76.654</t>
  </si>
  <si>
    <t>31.84</t>
  </si>
  <si>
    <r>
      <t>7</t>
    </r>
    <r>
      <rPr>
        <sz val="14"/>
        <rFont val="宋体"/>
        <family val="0"/>
      </rPr>
      <t>4.2</t>
    </r>
  </si>
  <si>
    <t>32.975</t>
  </si>
  <si>
    <t>32.021</t>
  </si>
  <si>
    <r>
      <t>7</t>
    </r>
    <r>
      <rPr>
        <sz val="14"/>
        <rFont val="宋体"/>
        <family val="0"/>
      </rPr>
      <t>1.021</t>
    </r>
  </si>
  <si>
    <t>34.573</t>
  </si>
  <si>
    <r>
      <t>8</t>
    </r>
    <r>
      <rPr>
        <sz val="14"/>
        <rFont val="宋体"/>
        <family val="0"/>
      </rPr>
      <t>2.693</t>
    </r>
  </si>
  <si>
    <t>32.729</t>
  </si>
  <si>
    <r>
      <t>7</t>
    </r>
    <r>
      <rPr>
        <sz val="14"/>
        <rFont val="宋体"/>
        <family val="0"/>
      </rPr>
      <t>6.169</t>
    </r>
  </si>
  <si>
    <t>33.715</t>
  </si>
  <si>
    <r>
      <t>7</t>
    </r>
    <r>
      <rPr>
        <sz val="14"/>
        <rFont val="宋体"/>
        <family val="0"/>
      </rPr>
      <t>6.675</t>
    </r>
  </si>
  <si>
    <r>
      <t>7</t>
    </r>
    <r>
      <rPr>
        <sz val="14"/>
        <rFont val="宋体"/>
        <family val="0"/>
      </rPr>
      <t>9.083</t>
    </r>
  </si>
  <si>
    <r>
      <t>7</t>
    </r>
    <r>
      <rPr>
        <sz val="14"/>
        <rFont val="宋体"/>
        <family val="0"/>
      </rPr>
      <t>5.215</t>
    </r>
  </si>
  <si>
    <t>83.75</t>
  </si>
  <si>
    <t>84.005</t>
  </si>
  <si>
    <t>33.602</t>
  </si>
  <si>
    <r>
      <t>7</t>
    </r>
    <r>
      <rPr>
        <sz val="14"/>
        <rFont val="宋体"/>
        <family val="0"/>
      </rPr>
      <t>6.802</t>
    </r>
  </si>
  <si>
    <t>33.14</t>
  </si>
  <si>
    <t>82.85</t>
  </si>
  <si>
    <r>
      <t>7</t>
    </r>
    <r>
      <rPr>
        <sz val="14"/>
        <rFont val="宋体"/>
        <family val="0"/>
      </rPr>
      <t>8.02</t>
    </r>
  </si>
  <si>
    <t>84.75</t>
  </si>
  <si>
    <t>34.302</t>
  </si>
  <si>
    <t>85.755</t>
  </si>
  <si>
    <r>
      <t>7</t>
    </r>
    <r>
      <rPr>
        <sz val="14"/>
        <rFont val="宋体"/>
        <family val="0"/>
      </rPr>
      <t>7.862</t>
    </r>
  </si>
  <si>
    <t>83.25</t>
  </si>
  <si>
    <t>33.279</t>
  </si>
  <si>
    <t>83.1975</t>
  </si>
  <si>
    <r>
      <t>7</t>
    </r>
    <r>
      <rPr>
        <sz val="14"/>
        <rFont val="宋体"/>
        <family val="0"/>
      </rPr>
      <t>5.639</t>
    </r>
  </si>
  <si>
    <t>32.625</t>
  </si>
  <si>
    <t>81.5625</t>
  </si>
  <si>
    <r>
      <t>7</t>
    </r>
    <r>
      <rPr>
        <sz val="14"/>
        <rFont val="宋体"/>
        <family val="0"/>
      </rPr>
      <t>6.905</t>
    </r>
  </si>
  <si>
    <t>84.5</t>
  </si>
  <si>
    <t>33.977</t>
  </si>
  <si>
    <t>84.9425</t>
  </si>
  <si>
    <r>
      <t>8</t>
    </r>
    <r>
      <rPr>
        <sz val="14"/>
        <rFont val="宋体"/>
        <family val="0"/>
      </rPr>
      <t>1.737</t>
    </r>
  </si>
  <si>
    <t>33.268</t>
  </si>
  <si>
    <t>83.17</t>
  </si>
  <si>
    <r>
      <t>7</t>
    </r>
    <r>
      <rPr>
        <sz val="14"/>
        <rFont val="宋体"/>
        <family val="0"/>
      </rPr>
      <t>8.028</t>
    </r>
  </si>
  <si>
    <t>86.25</t>
  </si>
  <si>
    <t>34.671</t>
  </si>
  <si>
    <t>86.6775</t>
  </si>
  <si>
    <r>
      <t>8</t>
    </r>
    <r>
      <rPr>
        <sz val="14"/>
        <rFont val="宋体"/>
        <family val="0"/>
      </rPr>
      <t>3.271</t>
    </r>
  </si>
  <si>
    <t>34.31</t>
  </si>
  <si>
    <t>85.775</t>
  </si>
  <si>
    <r>
      <t>8</t>
    </r>
    <r>
      <rPr>
        <sz val="14"/>
        <rFont val="宋体"/>
        <family val="0"/>
      </rPr>
      <t>1.23</t>
    </r>
  </si>
  <si>
    <t>82.5</t>
  </si>
  <si>
    <t>34.35</t>
  </si>
  <si>
    <t>85.875</t>
  </si>
  <si>
    <r>
      <t>7</t>
    </r>
    <r>
      <rPr>
        <sz val="14"/>
        <rFont val="宋体"/>
        <family val="0"/>
      </rPr>
      <t>8.87</t>
    </r>
  </si>
  <si>
    <t>82.25</t>
  </si>
  <si>
    <t>33.725</t>
  </si>
  <si>
    <t>84.3125</t>
  </si>
  <si>
    <r>
      <t>8</t>
    </r>
    <r>
      <rPr>
        <sz val="14"/>
        <rFont val="宋体"/>
        <family val="0"/>
      </rPr>
      <t>0.405</t>
    </r>
  </si>
  <si>
    <t>34.25</t>
  </si>
  <si>
    <t>85.625</t>
  </si>
  <si>
    <r>
      <t>7</t>
    </r>
    <r>
      <rPr>
        <sz val="14"/>
        <rFont val="宋体"/>
        <family val="0"/>
      </rPr>
      <t>8.41</t>
    </r>
  </si>
  <si>
    <r>
      <t>7</t>
    </r>
    <r>
      <rPr>
        <sz val="14"/>
        <rFont val="宋体"/>
        <family val="0"/>
      </rPr>
      <t>8.4387</t>
    </r>
  </si>
  <si>
    <t>24.354</t>
  </si>
  <si>
    <t>76.169</t>
  </si>
  <si>
    <t>24.735</t>
  </si>
  <si>
    <t>76.015</t>
  </si>
  <si>
    <t>25.2</t>
  </si>
  <si>
    <t>75.215</t>
  </si>
  <si>
    <t>23.865</t>
  </si>
  <si>
    <t>74.2</t>
  </si>
  <si>
    <t>24.3</t>
  </si>
  <si>
    <t>76.905</t>
  </si>
  <si>
    <t>24.954</t>
  </si>
  <si>
    <t>75.639</t>
  </si>
  <si>
    <t>83.9</t>
  </si>
  <si>
    <t>20.975</t>
  </si>
  <si>
    <t>82.3</t>
  </si>
  <si>
    <t>20.575</t>
  </si>
  <si>
    <t>86.3</t>
  </si>
  <si>
    <t>21.575</t>
  </si>
  <si>
    <t>87.4</t>
  </si>
  <si>
    <t>21.85</t>
  </si>
  <si>
    <t>85.2</t>
  </si>
  <si>
    <t>21.3</t>
  </si>
  <si>
    <t>85.5</t>
  </si>
  <si>
    <t>21.375</t>
  </si>
  <si>
    <t>85.1</t>
  </si>
  <si>
    <t>21.275</t>
  </si>
  <si>
    <t>85.3</t>
  </si>
  <si>
    <t>21.325</t>
  </si>
  <si>
    <t>85.4</t>
  </si>
  <si>
    <t>21.35</t>
  </si>
  <si>
    <t>83.1</t>
  </si>
  <si>
    <t>20.775</t>
  </si>
  <si>
    <t>21.375</t>
  </si>
  <si>
    <t>84.6</t>
  </si>
  <si>
    <t>21.15</t>
  </si>
  <si>
    <t>81.9</t>
  </si>
  <si>
    <t>20.475</t>
  </si>
  <si>
    <t>20.5</t>
  </si>
  <si>
    <t>84.1</t>
  </si>
  <si>
    <t>21.025</t>
  </si>
  <si>
    <t>84.7</t>
  </si>
  <si>
    <t>21.175</t>
  </si>
  <si>
    <t>83.3</t>
  </si>
  <si>
    <t>20.825</t>
  </si>
  <si>
    <t>80.6</t>
  </si>
  <si>
    <t>20.15</t>
  </si>
  <si>
    <t>85.333</t>
  </si>
  <si>
    <t>21.3333</t>
  </si>
  <si>
    <t>21.3333</t>
  </si>
  <si>
    <t>86.889</t>
  </si>
  <si>
    <t>21.7222</t>
  </si>
  <si>
    <t>82.667</t>
  </si>
  <si>
    <t>20.6667</t>
  </si>
  <si>
    <t>81.111</t>
  </si>
  <si>
    <t>20.2778</t>
  </si>
  <si>
    <t>83.778</t>
  </si>
  <si>
    <t>20.9444</t>
  </si>
  <si>
    <t>85.667</t>
  </si>
  <si>
    <t>84.333</t>
  </si>
  <si>
    <t>85.75</t>
  </si>
  <si>
    <t>84.667</t>
  </si>
  <si>
    <t>80.333</t>
  </si>
  <si>
    <t>80</t>
  </si>
  <si>
    <t>84.25</t>
  </si>
  <si>
    <t>81.75</t>
  </si>
  <si>
    <t>86.5</t>
  </si>
  <si>
    <t>4.3</t>
  </si>
  <si>
    <t>84.8</t>
  </si>
  <si>
    <t>4.24</t>
  </si>
  <si>
    <t>86.33</t>
  </si>
  <si>
    <t>4.3167</t>
  </si>
  <si>
    <t>85.33</t>
  </si>
  <si>
    <t>4.2667</t>
  </si>
  <si>
    <t>4.25</t>
  </si>
  <si>
    <t>83.4</t>
  </si>
  <si>
    <t>4.17</t>
  </si>
  <si>
    <t>86.67</t>
  </si>
  <si>
    <t>4.3333</t>
  </si>
  <si>
    <t>4.1</t>
  </si>
  <si>
    <t>84.33</t>
  </si>
  <si>
    <t>4.2167</t>
  </si>
  <si>
    <t>87.8</t>
  </si>
  <si>
    <t>4.39</t>
  </si>
  <si>
    <t>87.2</t>
  </si>
  <si>
    <t>4.36</t>
  </si>
  <si>
    <t>85.6</t>
  </si>
  <si>
    <t>4.28</t>
  </si>
  <si>
    <t>4.26</t>
  </si>
  <si>
    <t>82.6</t>
  </si>
  <si>
    <t>4.13</t>
  </si>
  <si>
    <t>83</t>
  </si>
  <si>
    <t>4.15</t>
  </si>
  <si>
    <t>2014社会学系社会工作专业学位成绩汇总表</t>
  </si>
  <si>
    <t>是否录取</t>
  </si>
  <si>
    <t>Y</t>
  </si>
  <si>
    <t>Y</t>
  </si>
  <si>
    <t>N</t>
  </si>
  <si>
    <t>N</t>
  </si>
  <si>
    <t>是否录取</t>
  </si>
  <si>
    <t>张桂凤（少骨考生）</t>
  </si>
  <si>
    <t>78.55</t>
  </si>
  <si>
    <t>82.7150</t>
  </si>
  <si>
    <t>80.3033</t>
  </si>
  <si>
    <t>Y</t>
  </si>
  <si>
    <r>
      <t>3</t>
    </r>
    <r>
      <rPr>
        <sz val="14"/>
        <rFont val="华文仿宋"/>
        <family val="0"/>
      </rPr>
      <t>4.683</t>
    </r>
  </si>
  <si>
    <t>85.3968</t>
  </si>
  <si>
    <t>86.6625</t>
  </si>
  <si>
    <t>84.4525</t>
  </si>
  <si>
    <t>81.8225</t>
  </si>
  <si>
    <t>82.3375</t>
  </si>
  <si>
    <t>83.5</t>
  </si>
  <si>
    <t>84.2875</t>
  </si>
  <si>
    <t>85.3325</t>
  </si>
  <si>
    <t>85.735</t>
  </si>
  <si>
    <t>79.6</t>
  </si>
  <si>
    <t>82.4375</t>
  </si>
  <si>
    <t>80.0525</t>
  </si>
  <si>
    <t>86.4325</t>
  </si>
  <si>
    <t>20.475</t>
  </si>
  <si>
    <t>4.3</t>
  </si>
  <si>
    <t>20.2778</t>
  </si>
  <si>
    <t>4.39</t>
  </si>
  <si>
    <t>20.15</t>
  </si>
  <si>
    <t>4.15</t>
  </si>
  <si>
    <t>84.26</t>
  </si>
  <si>
    <t>81.4783</t>
  </si>
  <si>
    <t>81.4334</t>
  </si>
  <si>
    <t>81.5272</t>
  </si>
  <si>
    <t>79.3917</t>
  </si>
  <si>
    <t>78.6834</t>
  </si>
  <si>
    <t>78.3978</t>
  </si>
  <si>
    <t>79.3950</t>
  </si>
  <si>
    <t>79.4150</t>
  </si>
  <si>
    <t>78.8694</t>
  </si>
  <si>
    <t>78.7617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</si>
</sst>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000000"/>
    <numFmt numFmtId="178" formatCode="0.00_);[Red]\(0.00\)"/>
    <numFmt numFmtId="179" formatCode="0.00_ "/>
    <numFmt numFmtId="180" formatCode="0.0000_);[Red]\(0.0000\)"/>
    <numFmt numFmtId="181" formatCode="0.0000_ "/>
  </numFmts>
  <fonts count="77"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黑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4"/>
      <name val="黑体"/>
      <family val="0"/>
    </font>
    <font>
      <sz val="14"/>
      <name val="黑体"/>
      <family val="0"/>
    </font>
    <font>
      <sz val="14"/>
      <name val="华文仿宋"/>
      <family val="0"/>
    </font>
    <font>
      <sz val="10.5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14"/>
      <name val="Calibri"/>
      <family val="2"/>
    </font>
    <font>
      <sz val="11"/>
      <color indexed="8"/>
      <name val="华文仿宋"/>
      <family val="0"/>
    </font>
    <font>
      <sz val="14"/>
      <color indexed="10"/>
      <name val="华文仿宋"/>
      <family val="0"/>
    </font>
    <font>
      <sz val="14"/>
      <color indexed="8"/>
      <name val="华文仿宋"/>
      <family val="0"/>
    </font>
    <font>
      <b/>
      <sz val="14"/>
      <name val="华文仿宋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黑体"/>
      <family val="0"/>
    </font>
    <font>
      <b/>
      <sz val="14"/>
      <color indexed="8"/>
      <name val="仿宋_GB2312"/>
      <family val="3"/>
    </font>
    <font>
      <sz val="10.5"/>
      <color indexed="8"/>
      <name val="宋体"/>
      <family val="0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indexed="40"/>
      <name val="宋体"/>
      <family val="0"/>
    </font>
    <font>
      <sz val="14"/>
      <color indexed="40"/>
      <name val="Calibri"/>
      <family val="2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黑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10"/>
      <name val="宋体"/>
      <family val="0"/>
    </font>
    <font>
      <sz val="14"/>
      <color indexed="10"/>
      <name val="宋体"/>
      <family val="0"/>
    </font>
    <font>
      <sz val="10"/>
      <color indexed="10"/>
      <name val="宋体"/>
      <family val="0"/>
    </font>
    <font>
      <sz val="14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FF0000"/>
      <name val="华文仿宋"/>
      <family val="0"/>
    </font>
    <font>
      <sz val="11"/>
      <color rgb="FFFF0000"/>
      <name val="宋体"/>
      <family val="0"/>
    </font>
    <font>
      <sz val="10.5"/>
      <color rgb="FFFF0000"/>
      <name val="宋体"/>
      <family val="0"/>
    </font>
    <font>
      <sz val="14"/>
      <color rgb="FFFF0000"/>
      <name val="宋体"/>
      <family val="0"/>
    </font>
    <font>
      <sz val="10"/>
      <color rgb="FFFF0000"/>
      <name val="宋体"/>
      <family val="0"/>
    </font>
    <font>
      <sz val="14"/>
      <color rgb="FFFF0000"/>
      <name val="仿宋_GB2312"/>
      <family val="3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22" borderId="8" applyNumberFormat="0" applyAlignment="0" applyProtection="0"/>
    <xf numFmtId="0" fontId="69" fillId="31" borderId="5" applyNumberFormat="0" applyAlignment="0" applyProtection="0"/>
    <xf numFmtId="0" fontId="3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1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49" fontId="5" fillId="0" borderId="0" xfId="0" applyNumberFormat="1" applyFont="1" applyAlignment="1">
      <alignment vertical="center"/>
    </xf>
    <xf numFmtId="178" fontId="9" fillId="0" borderId="1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 wrapText="1"/>
    </xf>
    <xf numFmtId="178" fontId="21" fillId="0" borderId="11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9" fontId="0" fillId="0" borderId="10" xfId="0" applyNumberFormat="1" applyBorder="1" applyAlignment="1">
      <alignment vertical="center"/>
    </xf>
    <xf numFmtId="178" fontId="7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49" fontId="73" fillId="0" borderId="11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49" fontId="73" fillId="0" borderId="11" xfId="0" applyNumberFormat="1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178" fontId="70" fillId="0" borderId="10" xfId="0" applyNumberFormat="1" applyFont="1" applyBorder="1" applyAlignment="1">
      <alignment horizontal="center" vertical="center"/>
    </xf>
    <xf numFmtId="49" fontId="74" fillId="0" borderId="1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178" fontId="8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vertical="center"/>
    </xf>
    <xf numFmtId="49" fontId="9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0" fontId="21" fillId="0" borderId="11" xfId="0" applyNumberFormat="1" applyFont="1" applyBorder="1" applyAlignment="1">
      <alignment horizontal="center" vertical="center" wrapText="1"/>
    </xf>
    <xf numFmtId="180" fontId="24" fillId="0" borderId="11" xfId="0" applyNumberFormat="1" applyFont="1" applyBorder="1" applyAlignment="1">
      <alignment horizontal="center" vertical="center" wrapText="1"/>
    </xf>
    <xf numFmtId="180" fontId="19" fillId="0" borderId="0" xfId="0" applyNumberFormat="1" applyFont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4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73" fillId="0" borderId="11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49" fontId="75" fillId="0" borderId="11" xfId="0" applyNumberFormat="1" applyFont="1" applyBorder="1" applyAlignment="1">
      <alignment horizontal="center" vertical="center"/>
    </xf>
    <xf numFmtId="180" fontId="76" fillId="0" borderId="11" xfId="0" applyNumberFormat="1" applyFont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vertical="center" wrapText="1"/>
    </xf>
    <xf numFmtId="180" fontId="8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zoomScalePageLayoutView="0" workbookViewId="0" topLeftCell="A7">
      <selection activeCell="A1" sqref="A1:G17"/>
    </sheetView>
  </sheetViews>
  <sheetFormatPr defaultColWidth="9.00390625" defaultRowHeight="13.5"/>
  <cols>
    <col min="1" max="1" width="6.50390625" style="54" customWidth="1"/>
    <col min="2" max="2" width="12.25390625" style="0" customWidth="1"/>
    <col min="3" max="3" width="19.375" style="0" customWidth="1"/>
    <col min="4" max="4" width="19.00390625" style="0" customWidth="1"/>
    <col min="5" max="5" width="21.50390625" style="0" customWidth="1"/>
    <col min="6" max="6" width="17.875" style="0" customWidth="1"/>
    <col min="7" max="7" width="22.125" style="0" customWidth="1"/>
    <col min="8" max="8" width="9.125" style="0" customWidth="1"/>
  </cols>
  <sheetData>
    <row r="1" spans="1:7" ht="41.25" customHeight="1">
      <c r="A1" s="122" t="s">
        <v>0</v>
      </c>
      <c r="B1" s="122"/>
      <c r="C1" s="122"/>
      <c r="D1" s="122"/>
      <c r="E1" s="122"/>
      <c r="F1" s="122"/>
      <c r="G1" s="123"/>
    </row>
    <row r="2" spans="1:7" ht="18.75">
      <c r="A2" s="55" t="s">
        <v>1</v>
      </c>
      <c r="B2" s="56" t="s">
        <v>2</v>
      </c>
      <c r="C2" s="57" t="s">
        <v>3</v>
      </c>
      <c r="D2" s="57" t="s">
        <v>4</v>
      </c>
      <c r="E2" s="57" t="s">
        <v>5</v>
      </c>
      <c r="F2" s="57" t="s">
        <v>6</v>
      </c>
      <c r="G2" s="58" t="s">
        <v>7</v>
      </c>
    </row>
    <row r="3" spans="1:7" ht="27" customHeight="1">
      <c r="A3" s="59">
        <v>1</v>
      </c>
      <c r="B3" s="60" t="s">
        <v>8</v>
      </c>
      <c r="C3" s="7">
        <v>45.12</v>
      </c>
      <c r="D3" s="9">
        <v>8.4</v>
      </c>
      <c r="E3" s="13" t="s">
        <v>139</v>
      </c>
      <c r="F3" s="77" t="s">
        <v>182</v>
      </c>
      <c r="G3" s="62"/>
    </row>
    <row r="4" spans="1:7" ht="27.75" customHeight="1">
      <c r="A4" s="59">
        <v>3</v>
      </c>
      <c r="B4" s="60" t="s">
        <v>10</v>
      </c>
      <c r="C4" s="7">
        <v>44.4</v>
      </c>
      <c r="D4" s="9">
        <v>8.475</v>
      </c>
      <c r="E4" s="13" t="s">
        <v>141</v>
      </c>
      <c r="F4" s="77" t="s">
        <v>205</v>
      </c>
      <c r="G4" s="62"/>
    </row>
    <row r="5" spans="1:7" ht="29.25" customHeight="1">
      <c r="A5" s="59">
        <v>5</v>
      </c>
      <c r="B5" s="60" t="s">
        <v>12</v>
      </c>
      <c r="C5" s="7">
        <v>44.279999999999994</v>
      </c>
      <c r="D5" s="9">
        <v>8.7</v>
      </c>
      <c r="E5" s="13" t="s">
        <v>143</v>
      </c>
      <c r="F5" s="77" t="s">
        <v>185</v>
      </c>
      <c r="G5" s="61"/>
    </row>
    <row r="6" spans="1:7" ht="28.5" customHeight="1">
      <c r="A6" s="59">
        <v>4</v>
      </c>
      <c r="B6" s="60" t="s">
        <v>11</v>
      </c>
      <c r="C6" s="7">
        <v>44.279999999999994</v>
      </c>
      <c r="D6" s="9">
        <v>8.1667</v>
      </c>
      <c r="E6" s="13" t="s">
        <v>142</v>
      </c>
      <c r="F6" s="78" t="s">
        <v>250</v>
      </c>
      <c r="G6" s="41"/>
    </row>
    <row r="7" spans="1:7" ht="28.5" customHeight="1">
      <c r="A7" s="59">
        <v>2</v>
      </c>
      <c r="B7" s="60" t="s">
        <v>9</v>
      </c>
      <c r="C7" s="7">
        <v>44.879999999999995</v>
      </c>
      <c r="D7" s="9">
        <v>8.375</v>
      </c>
      <c r="E7" s="13" t="s">
        <v>140</v>
      </c>
      <c r="F7" s="78" t="s">
        <v>213</v>
      </c>
      <c r="G7" s="41"/>
    </row>
    <row r="8" spans="1:7" ht="28.5" customHeight="1">
      <c r="A8" s="59">
        <v>6</v>
      </c>
      <c r="B8" s="60" t="s">
        <v>13</v>
      </c>
      <c r="C8" s="7">
        <v>44.04</v>
      </c>
      <c r="D8" s="9">
        <v>8.5</v>
      </c>
      <c r="E8" s="13" t="s">
        <v>144</v>
      </c>
      <c r="F8" s="77" t="s">
        <v>187</v>
      </c>
      <c r="G8" s="61"/>
    </row>
    <row r="9" spans="1:7" ht="29.25" customHeight="1">
      <c r="A9" s="59">
        <v>8</v>
      </c>
      <c r="B9" s="60" t="s">
        <v>15</v>
      </c>
      <c r="C9" s="7">
        <v>43.199999999999996</v>
      </c>
      <c r="D9" s="9">
        <v>8.375</v>
      </c>
      <c r="E9" s="13" t="s">
        <v>146</v>
      </c>
      <c r="F9" s="78" t="s">
        <v>210</v>
      </c>
      <c r="G9" s="62"/>
    </row>
    <row r="10" spans="1:7" ht="28.5" customHeight="1">
      <c r="A10" s="59">
        <v>10</v>
      </c>
      <c r="B10" s="60" t="s">
        <v>17</v>
      </c>
      <c r="C10" s="7">
        <v>42.959999999999994</v>
      </c>
      <c r="D10" s="9">
        <v>8.35</v>
      </c>
      <c r="E10" s="13" t="s">
        <v>148</v>
      </c>
      <c r="F10" s="77" t="s">
        <v>204</v>
      </c>
      <c r="G10" s="62"/>
    </row>
    <row r="11" spans="1:7" ht="29.25" customHeight="1">
      <c r="A11" s="59">
        <v>12</v>
      </c>
      <c r="B11" s="60" t="s">
        <v>19</v>
      </c>
      <c r="C11" s="7">
        <v>42.35999999999999</v>
      </c>
      <c r="D11" s="9">
        <v>8.875</v>
      </c>
      <c r="E11" s="13" t="s">
        <v>150</v>
      </c>
      <c r="F11" s="77" t="s">
        <v>193</v>
      </c>
      <c r="G11" s="41"/>
    </row>
    <row r="12" spans="1:7" ht="28.5" customHeight="1">
      <c r="A12" s="59">
        <v>11</v>
      </c>
      <c r="B12" s="60" t="s">
        <v>18</v>
      </c>
      <c r="C12" s="7">
        <v>42.48</v>
      </c>
      <c r="D12" s="9">
        <v>8.825</v>
      </c>
      <c r="E12" s="13" t="s">
        <v>149</v>
      </c>
      <c r="F12" s="77" t="s">
        <v>191</v>
      </c>
      <c r="G12" s="61"/>
    </row>
    <row r="13" spans="1:7" s="85" customFormat="1" ht="28.5" customHeight="1">
      <c r="A13" s="79">
        <v>7</v>
      </c>
      <c r="B13" s="80" t="s">
        <v>14</v>
      </c>
      <c r="C13" s="81">
        <v>43.440000000000005</v>
      </c>
      <c r="D13" s="79">
        <v>8.375</v>
      </c>
      <c r="E13" s="82" t="s">
        <v>251</v>
      </c>
      <c r="F13" s="83" t="s">
        <v>252</v>
      </c>
      <c r="G13" s="84"/>
    </row>
    <row r="14" spans="1:7" s="85" customFormat="1" ht="29.25" customHeight="1">
      <c r="A14" s="79">
        <v>9</v>
      </c>
      <c r="B14" s="80" t="s">
        <v>16</v>
      </c>
      <c r="C14" s="81">
        <v>43.08</v>
      </c>
      <c r="D14" s="79">
        <v>8.2</v>
      </c>
      <c r="E14" s="82" t="s">
        <v>253</v>
      </c>
      <c r="F14" s="83" t="s">
        <v>254</v>
      </c>
      <c r="G14" s="86"/>
    </row>
    <row r="15" spans="1:7" s="85" customFormat="1" ht="29.25" customHeight="1">
      <c r="A15" s="79">
        <v>14</v>
      </c>
      <c r="B15" s="80" t="s">
        <v>21</v>
      </c>
      <c r="C15" s="81">
        <v>42.24</v>
      </c>
      <c r="D15" s="79">
        <v>7.775</v>
      </c>
      <c r="E15" s="82" t="s">
        <v>255</v>
      </c>
      <c r="F15" s="83" t="s">
        <v>256</v>
      </c>
      <c r="G15" s="86"/>
    </row>
    <row r="16" spans="1:7" s="85" customFormat="1" ht="28.5" customHeight="1">
      <c r="A16" s="79">
        <v>13</v>
      </c>
      <c r="B16" s="80" t="s">
        <v>20</v>
      </c>
      <c r="C16" s="81">
        <v>42.35999999999999</v>
      </c>
      <c r="D16" s="79">
        <v>7.975</v>
      </c>
      <c r="E16" s="82" t="s">
        <v>257</v>
      </c>
      <c r="F16" s="83" t="s">
        <v>258</v>
      </c>
      <c r="G16" s="84"/>
    </row>
    <row r="17" spans="1:7" ht="28.5" customHeight="1">
      <c r="A17" s="59">
        <v>15</v>
      </c>
      <c r="B17" s="60" t="s">
        <v>118</v>
      </c>
      <c r="C17" s="72">
        <v>39</v>
      </c>
      <c r="D17" s="9">
        <v>7.775</v>
      </c>
      <c r="E17" s="13" t="s">
        <v>153</v>
      </c>
      <c r="F17" s="77" t="s">
        <v>198</v>
      </c>
      <c r="G17" s="61" t="s">
        <v>119</v>
      </c>
    </row>
  </sheetData>
  <sheetProtection/>
  <mergeCells count="1">
    <mergeCell ref="A1:G1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zoomScalePageLayoutView="0" workbookViewId="0" topLeftCell="B1">
      <selection activeCell="A1" sqref="A1:H13"/>
    </sheetView>
  </sheetViews>
  <sheetFormatPr defaultColWidth="9.00390625" defaultRowHeight="13.5"/>
  <cols>
    <col min="1" max="2" width="7.25390625" style="29" customWidth="1"/>
    <col min="3" max="3" width="11.50390625" style="29" customWidth="1"/>
    <col min="4" max="4" width="15.00390625" style="74" customWidth="1"/>
    <col min="5" max="5" width="15.50390625" style="32" customWidth="1"/>
    <col min="6" max="6" width="16.00390625" style="32" customWidth="1"/>
    <col min="7" max="7" width="13.875" style="32" customWidth="1"/>
    <col min="8" max="8" width="11.125" style="32" customWidth="1"/>
  </cols>
  <sheetData>
    <row r="1" spans="1:7" ht="51.75" customHeight="1">
      <c r="A1" s="124" t="s">
        <v>22</v>
      </c>
      <c r="B1" s="124"/>
      <c r="C1" s="124"/>
      <c r="D1" s="124"/>
      <c r="E1" s="124"/>
      <c r="F1" s="124"/>
      <c r="G1" s="124"/>
    </row>
    <row r="2" spans="1:8" ht="33" customHeight="1">
      <c r="A2" s="33" t="s">
        <v>1</v>
      </c>
      <c r="B2" s="49" t="s">
        <v>23</v>
      </c>
      <c r="C2" s="33" t="s">
        <v>2</v>
      </c>
      <c r="D2" s="73" t="s">
        <v>3</v>
      </c>
      <c r="E2" s="34" t="s">
        <v>4</v>
      </c>
      <c r="F2" s="34" t="s">
        <v>5</v>
      </c>
      <c r="G2" s="34" t="s">
        <v>6</v>
      </c>
      <c r="H2" s="37" t="s">
        <v>7</v>
      </c>
    </row>
    <row r="3" spans="1:8" s="4" customFormat="1" ht="27.75" customHeight="1">
      <c r="A3" s="50">
        <v>1</v>
      </c>
      <c r="B3" s="50">
        <v>1</v>
      </c>
      <c r="C3" s="8" t="s">
        <v>24</v>
      </c>
      <c r="D3" s="68">
        <v>48.6</v>
      </c>
      <c r="E3" s="9">
        <v>8.625</v>
      </c>
      <c r="F3" s="13" t="s">
        <v>154</v>
      </c>
      <c r="G3" s="78" t="s">
        <v>235</v>
      </c>
      <c r="H3" s="51"/>
    </row>
    <row r="4" spans="1:8" s="48" customFormat="1" ht="27.75" customHeight="1">
      <c r="A4" s="50">
        <v>2</v>
      </c>
      <c r="B4" s="50">
        <v>2</v>
      </c>
      <c r="C4" s="8" t="s">
        <v>25</v>
      </c>
      <c r="D4" s="68">
        <v>46.92</v>
      </c>
      <c r="E4" s="9">
        <v>8.375</v>
      </c>
      <c r="F4" s="13" t="s">
        <v>155</v>
      </c>
      <c r="G4" s="78" t="s">
        <v>238</v>
      </c>
      <c r="H4" s="52"/>
    </row>
    <row r="5" spans="1:8" ht="27.75" customHeight="1">
      <c r="A5" s="50">
        <v>3</v>
      </c>
      <c r="B5" s="50">
        <v>3</v>
      </c>
      <c r="C5" s="8" t="s">
        <v>26</v>
      </c>
      <c r="D5" s="68">
        <v>44.52</v>
      </c>
      <c r="E5" s="9">
        <v>8.25</v>
      </c>
      <c r="F5" s="13" t="s">
        <v>156</v>
      </c>
      <c r="G5" s="78" t="s">
        <v>242</v>
      </c>
      <c r="H5" s="41"/>
    </row>
    <row r="6" ht="33" customHeight="1"/>
    <row r="7" ht="33.75" customHeight="1"/>
    <row r="8" spans="1:8" ht="41.25" customHeight="1">
      <c r="A8" s="125" t="s">
        <v>27</v>
      </c>
      <c r="B8" s="125"/>
      <c r="C8" s="125"/>
      <c r="D8" s="125"/>
      <c r="E8" s="125"/>
      <c r="F8" s="125"/>
      <c r="G8" s="125"/>
      <c r="H8" s="125"/>
    </row>
    <row r="9" spans="1:8" ht="35.25" customHeight="1">
      <c r="A9" s="33" t="s">
        <v>1</v>
      </c>
      <c r="B9" s="49" t="s">
        <v>23</v>
      </c>
      <c r="C9" s="33" t="s">
        <v>2</v>
      </c>
      <c r="D9" s="73" t="s">
        <v>3</v>
      </c>
      <c r="E9" s="34" t="s">
        <v>4</v>
      </c>
      <c r="F9" s="34" t="s">
        <v>5</v>
      </c>
      <c r="G9" s="34" t="s">
        <v>6</v>
      </c>
      <c r="H9" s="37" t="s">
        <v>7</v>
      </c>
    </row>
    <row r="10" spans="1:8" ht="43.5" customHeight="1">
      <c r="A10" s="50">
        <v>1</v>
      </c>
      <c r="B10" s="50">
        <v>1</v>
      </c>
      <c r="C10" s="8" t="s">
        <v>28</v>
      </c>
      <c r="D10" s="68">
        <v>46.68</v>
      </c>
      <c r="E10" s="9">
        <v>8.225</v>
      </c>
      <c r="F10" s="13" t="s">
        <v>170</v>
      </c>
      <c r="G10" s="78" t="s">
        <v>246</v>
      </c>
      <c r="H10" s="53"/>
    </row>
    <row r="11" spans="1:8" ht="43.5" customHeight="1">
      <c r="A11" s="50"/>
      <c r="B11" s="50">
        <v>2</v>
      </c>
      <c r="C11" s="8" t="s">
        <v>29</v>
      </c>
      <c r="D11" s="68">
        <v>44.16</v>
      </c>
      <c r="E11" s="9">
        <v>8.45</v>
      </c>
      <c r="F11" s="13" t="s">
        <v>172</v>
      </c>
      <c r="G11" s="78" t="s">
        <v>249</v>
      </c>
      <c r="H11" s="53"/>
    </row>
  </sheetData>
  <sheetProtection/>
  <mergeCells count="2">
    <mergeCell ref="A1:G1"/>
    <mergeCell ref="A8:H8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zoomScalePageLayoutView="0" workbookViewId="0" topLeftCell="A1">
      <selection activeCell="A1" sqref="A1:G10"/>
    </sheetView>
  </sheetViews>
  <sheetFormatPr defaultColWidth="9.00390625" defaultRowHeight="13.5"/>
  <cols>
    <col min="1" max="1" width="7.25390625" style="29" customWidth="1"/>
    <col min="2" max="2" width="11.50390625" style="29" customWidth="1"/>
    <col min="3" max="3" width="15.375" style="74" customWidth="1"/>
    <col min="4" max="4" width="15.375" style="32" customWidth="1"/>
    <col min="5" max="5" width="16.125" style="32" customWidth="1"/>
    <col min="6" max="6" width="16.375" style="32" customWidth="1"/>
    <col min="7" max="7" width="14.50390625" style="0" customWidth="1"/>
  </cols>
  <sheetData>
    <row r="1" spans="1:7" ht="50.25" customHeight="1">
      <c r="A1" s="126" t="s">
        <v>30</v>
      </c>
      <c r="B1" s="127"/>
      <c r="C1" s="127"/>
      <c r="D1" s="127"/>
      <c r="E1" s="127"/>
      <c r="F1" s="127"/>
      <c r="G1" s="127"/>
    </row>
    <row r="2" spans="1:7" ht="35.25" customHeight="1">
      <c r="A2" s="33" t="s">
        <v>1</v>
      </c>
      <c r="B2" s="33" t="s">
        <v>2</v>
      </c>
      <c r="C2" s="73" t="s">
        <v>3</v>
      </c>
      <c r="D2" s="34" t="s">
        <v>4</v>
      </c>
      <c r="E2" s="34" t="s">
        <v>5</v>
      </c>
      <c r="F2" s="34" t="s">
        <v>6</v>
      </c>
      <c r="G2" s="37" t="s">
        <v>7</v>
      </c>
    </row>
    <row r="3" spans="1:7" s="2" customFormat="1" ht="25.5" customHeight="1">
      <c r="A3" s="45">
        <v>1</v>
      </c>
      <c r="B3" s="8" t="s">
        <v>31</v>
      </c>
      <c r="C3" s="72">
        <v>48.12</v>
      </c>
      <c r="D3" s="9">
        <v>8.8</v>
      </c>
      <c r="E3" s="13" t="s">
        <v>158</v>
      </c>
      <c r="F3" s="77" t="s">
        <v>200</v>
      </c>
      <c r="G3" s="46"/>
    </row>
    <row r="4" spans="1:7" s="28" customFormat="1" ht="29.25" customHeight="1">
      <c r="A4" s="38">
        <v>2</v>
      </c>
      <c r="B4" s="8" t="s">
        <v>32</v>
      </c>
      <c r="C4" s="72">
        <v>47.76</v>
      </c>
      <c r="D4" s="9">
        <v>8.45</v>
      </c>
      <c r="E4" s="13" t="s">
        <v>160</v>
      </c>
      <c r="F4" s="78" t="s">
        <v>228</v>
      </c>
      <c r="G4" s="43"/>
    </row>
    <row r="5" spans="1:7" s="28" customFormat="1" ht="25.5" customHeight="1">
      <c r="A5" s="38">
        <v>3</v>
      </c>
      <c r="B5" s="8" t="s">
        <v>33</v>
      </c>
      <c r="C5" s="72">
        <v>44.76</v>
      </c>
      <c r="D5" s="9">
        <v>8.45</v>
      </c>
      <c r="E5" s="13" t="s">
        <v>162</v>
      </c>
      <c r="F5" s="78" t="s">
        <v>231</v>
      </c>
      <c r="G5" s="43"/>
    </row>
    <row r="6" spans="1:7" s="28" customFormat="1" ht="25.5" customHeight="1">
      <c r="A6" s="50">
        <v>5</v>
      </c>
      <c r="B6" s="8" t="s">
        <v>35</v>
      </c>
      <c r="C6" s="68">
        <v>43.559999999999995</v>
      </c>
      <c r="D6" s="9">
        <v>8.475</v>
      </c>
      <c r="E6" s="13" t="s">
        <v>166</v>
      </c>
      <c r="F6" s="78" t="s">
        <v>217</v>
      </c>
      <c r="G6" s="47"/>
    </row>
    <row r="7" spans="1:7" s="85" customFormat="1" ht="31.5" customHeight="1">
      <c r="A7" s="87">
        <v>4</v>
      </c>
      <c r="B7" s="88" t="s">
        <v>34</v>
      </c>
      <c r="C7" s="76">
        <v>44.279999999999994</v>
      </c>
      <c r="D7" s="79">
        <v>8.325</v>
      </c>
      <c r="E7" s="82" t="s">
        <v>259</v>
      </c>
      <c r="F7" s="83" t="s">
        <v>260</v>
      </c>
      <c r="G7" s="89"/>
    </row>
    <row r="8" spans="1:7" s="85" customFormat="1" ht="31.5" customHeight="1">
      <c r="A8" s="90">
        <v>6</v>
      </c>
      <c r="B8" s="88" t="s">
        <v>36</v>
      </c>
      <c r="C8" s="91">
        <v>42.35999999999999</v>
      </c>
      <c r="D8" s="79">
        <v>8.325</v>
      </c>
      <c r="E8" s="82" t="s">
        <v>261</v>
      </c>
      <c r="F8" s="83" t="s">
        <v>262</v>
      </c>
      <c r="G8" s="92"/>
    </row>
  </sheetData>
  <sheetProtection/>
  <mergeCells count="1">
    <mergeCell ref="A1:G1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16">
      <selection activeCell="D25" sqref="D25"/>
    </sheetView>
  </sheetViews>
  <sheetFormatPr defaultColWidth="9.00390625" defaultRowHeight="13.5"/>
  <cols>
    <col min="1" max="1" width="7.25390625" style="29" customWidth="1"/>
    <col min="2" max="2" width="12.625" style="29" customWidth="1"/>
    <col min="3" max="3" width="16.625" style="30" customWidth="1"/>
    <col min="4" max="4" width="16.875" style="30" customWidth="1"/>
    <col min="5" max="5" width="18.50390625" style="31" customWidth="1"/>
    <col min="6" max="6" width="15.875" style="30" customWidth="1"/>
    <col min="7" max="7" width="15.75390625" style="116" customWidth="1"/>
    <col min="8" max="8" width="12.625" style="32" customWidth="1"/>
  </cols>
  <sheetData>
    <row r="1" spans="1:8" ht="54.75" customHeight="1">
      <c r="A1" s="128" t="s">
        <v>343</v>
      </c>
      <c r="B1" s="129"/>
      <c r="C1" s="129"/>
      <c r="D1" s="129"/>
      <c r="E1" s="129"/>
      <c r="F1" s="129"/>
      <c r="G1" s="129"/>
      <c r="H1" s="129"/>
    </row>
    <row r="2" spans="1:8" ht="32.25" customHeight="1">
      <c r="A2" s="33" t="s">
        <v>1</v>
      </c>
      <c r="B2" s="33" t="s">
        <v>2</v>
      </c>
      <c r="C2" s="34" t="s">
        <v>3</v>
      </c>
      <c r="D2" s="34" t="s">
        <v>4</v>
      </c>
      <c r="E2" s="35" t="s">
        <v>37</v>
      </c>
      <c r="F2" s="36" t="s">
        <v>38</v>
      </c>
      <c r="G2" s="114" t="s">
        <v>6</v>
      </c>
      <c r="H2" s="37" t="s">
        <v>7</v>
      </c>
    </row>
    <row r="3" spans="1:8" s="28" customFormat="1" ht="25.5" customHeight="1">
      <c r="A3" s="38">
        <v>1</v>
      </c>
      <c r="B3" s="39" t="s">
        <v>39</v>
      </c>
      <c r="C3" s="7">
        <v>51.48</v>
      </c>
      <c r="D3" s="9">
        <v>8.5667</v>
      </c>
      <c r="E3" s="12" t="s">
        <v>264</v>
      </c>
      <c r="F3" s="7" t="s">
        <v>317</v>
      </c>
      <c r="G3" s="115">
        <f aca="true" t="shared" si="0" ref="G3:G26">C3+D3+E3+F3</f>
        <v>85.3217</v>
      </c>
      <c r="H3" s="40"/>
    </row>
    <row r="4" spans="1:8" s="28" customFormat="1" ht="29.25" customHeight="1">
      <c r="A4" s="42">
        <v>4</v>
      </c>
      <c r="B4" s="39" t="s">
        <v>42</v>
      </c>
      <c r="C4" s="7">
        <v>49.559999999999995</v>
      </c>
      <c r="D4" s="105">
        <v>8.5333</v>
      </c>
      <c r="E4" s="12" t="s">
        <v>270</v>
      </c>
      <c r="F4" s="100" t="s">
        <v>321</v>
      </c>
      <c r="G4" s="115">
        <f t="shared" si="0"/>
        <v>84.25999999999999</v>
      </c>
      <c r="H4" s="41"/>
    </row>
    <row r="5" spans="1:8" s="28" customFormat="1" ht="25.5" customHeight="1">
      <c r="A5" s="42">
        <v>3</v>
      </c>
      <c r="B5" s="39" t="s">
        <v>41</v>
      </c>
      <c r="C5" s="7">
        <v>49.68</v>
      </c>
      <c r="D5" s="9">
        <v>8.4333</v>
      </c>
      <c r="E5" s="12" t="s">
        <v>268</v>
      </c>
      <c r="F5" s="7" t="s">
        <v>321</v>
      </c>
      <c r="G5" s="115">
        <f t="shared" si="0"/>
        <v>84.005</v>
      </c>
      <c r="H5" s="40"/>
    </row>
    <row r="6" spans="1:8" s="28" customFormat="1" ht="25.5" customHeight="1">
      <c r="A6" s="38">
        <v>5</v>
      </c>
      <c r="B6" s="39" t="s">
        <v>43</v>
      </c>
      <c r="C6" s="7">
        <v>48.959999999999994</v>
      </c>
      <c r="D6" s="9">
        <v>8.575</v>
      </c>
      <c r="E6" s="14" t="s">
        <v>298</v>
      </c>
      <c r="F6" s="13" t="s">
        <v>317</v>
      </c>
      <c r="G6" s="115">
        <f t="shared" si="0"/>
        <v>83.1683</v>
      </c>
      <c r="H6" s="40"/>
    </row>
    <row r="7" spans="1:8" s="28" customFormat="1" ht="27.75" customHeight="1">
      <c r="A7" s="38">
        <v>2</v>
      </c>
      <c r="B7" s="39" t="s">
        <v>40</v>
      </c>
      <c r="C7" s="7">
        <v>49.8</v>
      </c>
      <c r="D7" s="9">
        <v>8.1</v>
      </c>
      <c r="E7" s="14" t="s">
        <v>266</v>
      </c>
      <c r="F7" s="13" t="s">
        <v>319</v>
      </c>
      <c r="G7" s="115">
        <f t="shared" si="0"/>
        <v>82.71499999999999</v>
      </c>
      <c r="H7" s="41"/>
    </row>
    <row r="8" spans="1:8" s="28" customFormat="1" ht="29.25" customHeight="1">
      <c r="A8" s="42">
        <v>6</v>
      </c>
      <c r="B8" s="39" t="s">
        <v>44</v>
      </c>
      <c r="C8" s="7">
        <v>47.879999999999995</v>
      </c>
      <c r="D8" s="9">
        <v>8.45</v>
      </c>
      <c r="E8" s="12" t="s">
        <v>274</v>
      </c>
      <c r="F8" s="7" t="s">
        <v>321</v>
      </c>
      <c r="G8" s="115">
        <f t="shared" si="0"/>
        <v>82.0217</v>
      </c>
      <c r="H8" s="43"/>
    </row>
    <row r="9" spans="1:8" s="28" customFormat="1" ht="30" customHeight="1">
      <c r="A9" s="42">
        <v>7</v>
      </c>
      <c r="B9" s="39" t="s">
        <v>45</v>
      </c>
      <c r="C9" s="7">
        <v>47.879999999999995</v>
      </c>
      <c r="D9" s="9">
        <v>8.4</v>
      </c>
      <c r="E9" s="12" t="s">
        <v>276</v>
      </c>
      <c r="F9" s="7" t="s">
        <v>323</v>
      </c>
      <c r="G9" s="115">
        <f t="shared" si="0"/>
        <v>81.82169999999999</v>
      </c>
      <c r="H9" s="41"/>
    </row>
    <row r="10" spans="1:8" s="28" customFormat="1" ht="30.75" customHeight="1">
      <c r="A10" s="42">
        <v>8</v>
      </c>
      <c r="B10" s="39" t="s">
        <v>46</v>
      </c>
      <c r="C10" s="7">
        <v>47.52</v>
      </c>
      <c r="D10" s="9">
        <v>8.4</v>
      </c>
      <c r="E10" s="12" t="s">
        <v>278</v>
      </c>
      <c r="F10" s="7" t="s">
        <v>317</v>
      </c>
      <c r="G10" s="115">
        <f t="shared" si="0"/>
        <v>81.545</v>
      </c>
      <c r="H10" s="41"/>
    </row>
    <row r="11" spans="1:8" s="28" customFormat="1" ht="30.75" customHeight="1">
      <c r="A11" s="42">
        <v>11</v>
      </c>
      <c r="B11" s="39" t="s">
        <v>49</v>
      </c>
      <c r="C11" s="7">
        <v>47.16</v>
      </c>
      <c r="D11" s="9">
        <v>8.475</v>
      </c>
      <c r="E11" s="12" t="s">
        <v>301</v>
      </c>
      <c r="F11" s="7" t="s">
        <v>326</v>
      </c>
      <c r="G11" s="115">
        <f t="shared" si="0"/>
        <v>81.52720000000001</v>
      </c>
      <c r="H11" s="41"/>
    </row>
    <row r="12" spans="1:8" s="28" customFormat="1" ht="33" customHeight="1">
      <c r="A12" s="42">
        <v>9</v>
      </c>
      <c r="B12" s="39" t="s">
        <v>47</v>
      </c>
      <c r="C12" s="7">
        <v>47.52</v>
      </c>
      <c r="D12" s="9">
        <v>8.375</v>
      </c>
      <c r="E12" s="12" t="s">
        <v>299</v>
      </c>
      <c r="F12" s="7" t="s">
        <v>324</v>
      </c>
      <c r="G12" s="115">
        <f t="shared" si="0"/>
        <v>81.4783</v>
      </c>
      <c r="H12" s="40"/>
    </row>
    <row r="13" spans="1:8" s="28" customFormat="1" ht="29.25" customHeight="1">
      <c r="A13" s="42">
        <v>10</v>
      </c>
      <c r="B13" s="39" t="s">
        <v>48</v>
      </c>
      <c r="C13" s="7">
        <v>47.4</v>
      </c>
      <c r="D13" s="9">
        <v>8.4667</v>
      </c>
      <c r="E13" s="12" t="s">
        <v>272</v>
      </c>
      <c r="F13" s="7" t="s">
        <v>323</v>
      </c>
      <c r="G13" s="115">
        <f t="shared" si="0"/>
        <v>81.43339999999999</v>
      </c>
      <c r="H13" s="41"/>
    </row>
    <row r="14" spans="1:8" s="28" customFormat="1" ht="30" customHeight="1">
      <c r="A14" s="38">
        <v>13</v>
      </c>
      <c r="B14" s="39" t="s">
        <v>51</v>
      </c>
      <c r="C14" s="7">
        <v>46.68</v>
      </c>
      <c r="D14" s="9">
        <v>8.0333</v>
      </c>
      <c r="E14" s="14" t="s">
        <v>280</v>
      </c>
      <c r="F14" s="13" t="s">
        <v>319</v>
      </c>
      <c r="G14" s="115">
        <f t="shared" si="0"/>
        <v>80.3033</v>
      </c>
      <c r="H14" s="40"/>
    </row>
    <row r="15" spans="1:8" s="28" customFormat="1" ht="31.5" customHeight="1">
      <c r="A15" s="38">
        <v>12</v>
      </c>
      <c r="B15" s="39" t="s">
        <v>50</v>
      </c>
      <c r="C15" s="7">
        <v>46.92</v>
      </c>
      <c r="D15" s="9">
        <v>8.325</v>
      </c>
      <c r="E15" s="14" t="s">
        <v>303</v>
      </c>
      <c r="F15" s="13" t="s">
        <v>328</v>
      </c>
      <c r="G15" s="115">
        <f t="shared" si="0"/>
        <v>80.24499999999999</v>
      </c>
      <c r="H15" s="40"/>
    </row>
    <row r="16" spans="1:8" s="28" customFormat="1" ht="30.75" customHeight="1">
      <c r="A16" s="42">
        <v>14</v>
      </c>
      <c r="B16" s="39" t="s">
        <v>52</v>
      </c>
      <c r="C16" s="7">
        <v>46.559999999999995</v>
      </c>
      <c r="D16" s="9">
        <v>8.1667</v>
      </c>
      <c r="E16" s="12" t="s">
        <v>282</v>
      </c>
      <c r="F16" s="7" t="s">
        <v>329</v>
      </c>
      <c r="G16" s="115">
        <f t="shared" si="0"/>
        <v>79.6017</v>
      </c>
      <c r="H16" s="41"/>
    </row>
    <row r="17" spans="1:8" s="28" customFormat="1" ht="31.5" customHeight="1">
      <c r="A17" s="42">
        <v>15</v>
      </c>
      <c r="B17" s="39" t="s">
        <v>53</v>
      </c>
      <c r="C17" s="7">
        <v>45.84</v>
      </c>
      <c r="D17" s="9">
        <v>8</v>
      </c>
      <c r="E17" s="12" t="s">
        <v>283</v>
      </c>
      <c r="F17" s="7" t="s">
        <v>324</v>
      </c>
      <c r="G17" s="115">
        <f t="shared" si="0"/>
        <v>79.465</v>
      </c>
      <c r="H17" s="41"/>
    </row>
    <row r="18" spans="1:8" s="28" customFormat="1" ht="29.25" customHeight="1">
      <c r="A18" s="42">
        <v>21</v>
      </c>
      <c r="B18" s="39" t="s">
        <v>59</v>
      </c>
      <c r="C18" s="7">
        <v>45.35999999999999</v>
      </c>
      <c r="D18" s="9">
        <v>8.6</v>
      </c>
      <c r="E18" s="12" t="s">
        <v>292</v>
      </c>
      <c r="F18" s="7" t="s">
        <v>337</v>
      </c>
      <c r="G18" s="115">
        <f t="shared" si="0"/>
        <v>79.41499999999999</v>
      </c>
      <c r="H18" s="41"/>
    </row>
    <row r="19" spans="1:8" s="28" customFormat="1" ht="29.25" customHeight="1">
      <c r="A19" s="42">
        <v>20</v>
      </c>
      <c r="B19" s="39" t="s">
        <v>58</v>
      </c>
      <c r="C19" s="7">
        <v>45.35999999999999</v>
      </c>
      <c r="D19" s="9">
        <v>8.65</v>
      </c>
      <c r="E19" s="12" t="s">
        <v>290</v>
      </c>
      <c r="F19" s="7" t="s">
        <v>335</v>
      </c>
      <c r="G19" s="115">
        <f t="shared" si="0"/>
        <v>79.395</v>
      </c>
      <c r="H19" s="41"/>
    </row>
    <row r="20" spans="1:8" s="28" customFormat="1" ht="29.25" customHeight="1">
      <c r="A20" s="42">
        <v>16</v>
      </c>
      <c r="B20" s="39" t="s">
        <v>54</v>
      </c>
      <c r="C20" s="7">
        <v>45.6</v>
      </c>
      <c r="D20" s="9">
        <v>8.425</v>
      </c>
      <c r="E20" s="12" t="s">
        <v>285</v>
      </c>
      <c r="F20" s="7" t="s">
        <v>331</v>
      </c>
      <c r="G20" s="115">
        <f t="shared" si="0"/>
        <v>79.39170000000001</v>
      </c>
      <c r="H20" s="40"/>
    </row>
    <row r="21" spans="1:8" s="28" customFormat="1" ht="29.25" customHeight="1">
      <c r="A21" s="42">
        <v>22</v>
      </c>
      <c r="B21" s="39" t="s">
        <v>60</v>
      </c>
      <c r="C21" s="7">
        <v>45.24</v>
      </c>
      <c r="D21" s="9">
        <v>8.425</v>
      </c>
      <c r="E21" s="12" t="s">
        <v>307</v>
      </c>
      <c r="F21" s="7" t="s">
        <v>338</v>
      </c>
      <c r="G21" s="115">
        <f t="shared" si="0"/>
        <v>78.86940000000001</v>
      </c>
      <c r="H21" s="41"/>
    </row>
    <row r="22" spans="1:8" s="28" customFormat="1" ht="29.25" customHeight="1">
      <c r="A22" s="70">
        <v>23</v>
      </c>
      <c r="B22" s="71" t="s">
        <v>61</v>
      </c>
      <c r="C22" s="7">
        <v>45.24</v>
      </c>
      <c r="D22" s="9">
        <v>8.5667</v>
      </c>
      <c r="E22" s="12" t="s">
        <v>294</v>
      </c>
      <c r="F22" s="7" t="s">
        <v>340</v>
      </c>
      <c r="G22" s="115">
        <f t="shared" si="0"/>
        <v>78.7617</v>
      </c>
      <c r="H22" s="44"/>
    </row>
    <row r="23" spans="1:8" s="28" customFormat="1" ht="29.25" customHeight="1">
      <c r="A23" s="42">
        <v>18</v>
      </c>
      <c r="B23" s="39" t="s">
        <v>56</v>
      </c>
      <c r="C23" s="7">
        <v>45.6</v>
      </c>
      <c r="D23" s="9">
        <v>8.2667</v>
      </c>
      <c r="E23" s="12" t="s">
        <v>288</v>
      </c>
      <c r="F23" s="7" t="s">
        <v>321</v>
      </c>
      <c r="G23" s="115">
        <f t="shared" si="0"/>
        <v>78.6834</v>
      </c>
      <c r="H23" s="40"/>
    </row>
    <row r="24" spans="1:8" s="152" customFormat="1" ht="29.25" customHeight="1">
      <c r="A24" s="145">
        <v>17</v>
      </c>
      <c r="B24" s="146" t="s">
        <v>55</v>
      </c>
      <c r="C24" s="147">
        <v>45.6</v>
      </c>
      <c r="D24" s="148">
        <v>8.175</v>
      </c>
      <c r="E24" s="149" t="s">
        <v>369</v>
      </c>
      <c r="F24" s="147" t="s">
        <v>370</v>
      </c>
      <c r="G24" s="150">
        <f t="shared" si="0"/>
        <v>78.55</v>
      </c>
      <c r="H24" s="151"/>
    </row>
    <row r="25" spans="1:8" s="152" customFormat="1" ht="28.5" customHeight="1">
      <c r="A25" s="145">
        <v>19</v>
      </c>
      <c r="B25" s="146" t="s">
        <v>57</v>
      </c>
      <c r="C25" s="147">
        <v>45.48</v>
      </c>
      <c r="D25" s="148">
        <v>8.25</v>
      </c>
      <c r="E25" s="149" t="s">
        <v>371</v>
      </c>
      <c r="F25" s="147" t="s">
        <v>372</v>
      </c>
      <c r="G25" s="150">
        <f t="shared" si="0"/>
        <v>78.3978</v>
      </c>
      <c r="H25" s="151"/>
    </row>
    <row r="26" spans="1:8" s="152" customFormat="1" ht="27.75" customHeight="1">
      <c r="A26" s="145">
        <v>24</v>
      </c>
      <c r="B26" s="146" t="s">
        <v>62</v>
      </c>
      <c r="C26" s="147">
        <v>45.12</v>
      </c>
      <c r="D26" s="148">
        <v>8.225</v>
      </c>
      <c r="E26" s="149" t="s">
        <v>373</v>
      </c>
      <c r="F26" s="147" t="s">
        <v>374</v>
      </c>
      <c r="G26" s="150">
        <f t="shared" si="0"/>
        <v>77.64500000000001</v>
      </c>
      <c r="H26" s="151"/>
    </row>
  </sheetData>
  <sheetProtection/>
  <mergeCells count="1">
    <mergeCell ref="A1:H1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5"/>
  <sheetViews>
    <sheetView zoomScaleSheetLayoutView="100" zoomScalePageLayoutView="0" workbookViewId="0" topLeftCell="A10">
      <selection activeCell="M12" sqref="M12"/>
    </sheetView>
  </sheetViews>
  <sheetFormatPr defaultColWidth="9.00390625" defaultRowHeight="13.5"/>
  <cols>
    <col min="1" max="1" width="6.50390625" style="16" customWidth="1"/>
    <col min="2" max="2" width="6.875" style="0" customWidth="1"/>
    <col min="3" max="3" width="8.875" style="17" customWidth="1"/>
    <col min="4" max="4" width="7.00390625" style="18" customWidth="1"/>
    <col min="5" max="5" width="6.75390625" style="18" customWidth="1"/>
    <col min="6" max="6" width="5.625" style="18" customWidth="1"/>
    <col min="7" max="7" width="5.75390625" style="18" customWidth="1"/>
    <col min="8" max="8" width="8.125" style="19" customWidth="1"/>
    <col min="9" max="9" width="12.00390625" style="141" customWidth="1"/>
    <col min="10" max="10" width="8.50390625" style="142" customWidth="1"/>
    <col min="11" max="11" width="8.25390625" style="142" customWidth="1"/>
    <col min="12" max="12" width="7.625" style="142" customWidth="1"/>
    <col min="13" max="13" width="9.50390625" style="143" customWidth="1"/>
    <col min="14" max="14" width="8.875" style="142" customWidth="1"/>
    <col min="15" max="15" width="10.75390625" style="144" customWidth="1"/>
    <col min="16" max="16" width="11.375" style="20" customWidth="1"/>
    <col min="17" max="17" width="10.875" style="21" customWidth="1"/>
  </cols>
  <sheetData>
    <row r="1" spans="1:17" ht="31.5" customHeight="1">
      <c r="A1" s="130" t="s">
        <v>63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38.25" customHeight="1">
      <c r="A2" s="22" t="s">
        <v>1</v>
      </c>
      <c r="B2" s="5" t="s">
        <v>2</v>
      </c>
      <c r="C2" s="23" t="s">
        <v>64</v>
      </c>
      <c r="D2" s="6" t="s">
        <v>65</v>
      </c>
      <c r="E2" s="24" t="s">
        <v>66</v>
      </c>
      <c r="F2" s="6" t="s">
        <v>67</v>
      </c>
      <c r="G2" s="24" t="s">
        <v>68</v>
      </c>
      <c r="H2" s="25" t="s">
        <v>69</v>
      </c>
      <c r="I2" s="134" t="s">
        <v>3</v>
      </c>
      <c r="J2" s="135" t="s">
        <v>70</v>
      </c>
      <c r="K2" s="136" t="s">
        <v>71</v>
      </c>
      <c r="L2" s="135" t="s">
        <v>72</v>
      </c>
      <c r="M2" s="135" t="s">
        <v>73</v>
      </c>
      <c r="N2" s="135" t="s">
        <v>74</v>
      </c>
      <c r="O2" s="135" t="s">
        <v>75</v>
      </c>
      <c r="P2" s="27" t="s">
        <v>6</v>
      </c>
      <c r="Q2" s="120" t="s">
        <v>349</v>
      </c>
    </row>
    <row r="3" spans="1:17" s="2" customFormat="1" ht="20.25">
      <c r="A3" s="13" t="s">
        <v>76</v>
      </c>
      <c r="B3" s="8" t="s">
        <v>8</v>
      </c>
      <c r="C3" s="7">
        <v>376</v>
      </c>
      <c r="D3" s="63">
        <v>81</v>
      </c>
      <c r="E3" s="63">
        <v>56</v>
      </c>
      <c r="F3" s="63">
        <v>116</v>
      </c>
      <c r="G3" s="63">
        <v>123</v>
      </c>
      <c r="H3" s="65">
        <f>C3/5</f>
        <v>75.2</v>
      </c>
      <c r="I3" s="137">
        <f>H3*0.6</f>
        <v>45.12</v>
      </c>
      <c r="J3" s="138" t="s">
        <v>121</v>
      </c>
      <c r="K3" s="138" t="s">
        <v>139</v>
      </c>
      <c r="L3" s="138" t="s">
        <v>134</v>
      </c>
      <c r="M3" s="139">
        <v>8.4</v>
      </c>
      <c r="N3" s="140" t="s">
        <v>180</v>
      </c>
      <c r="O3" s="15" t="s">
        <v>181</v>
      </c>
      <c r="P3" s="77" t="s">
        <v>182</v>
      </c>
      <c r="Q3" s="118" t="s">
        <v>345</v>
      </c>
    </row>
    <row r="4" spans="1:17" s="2" customFormat="1" ht="20.25">
      <c r="A4" s="13" t="s">
        <v>77</v>
      </c>
      <c r="B4" s="8" t="s">
        <v>9</v>
      </c>
      <c r="C4" s="7">
        <v>374</v>
      </c>
      <c r="D4" s="63">
        <v>80</v>
      </c>
      <c r="E4" s="63">
        <v>70</v>
      </c>
      <c r="F4" s="63">
        <v>116</v>
      </c>
      <c r="G4" s="63">
        <v>108</v>
      </c>
      <c r="H4" s="65">
        <f aca="true" t="shared" si="0" ref="H4:H28">C4/5</f>
        <v>74.8</v>
      </c>
      <c r="I4" s="137">
        <f aca="true" t="shared" si="1" ref="I4:I28">H4*0.6</f>
        <v>44.879999999999995</v>
      </c>
      <c r="J4" s="138" t="s">
        <v>122</v>
      </c>
      <c r="K4" s="138" t="s">
        <v>140</v>
      </c>
      <c r="L4" s="138" t="s">
        <v>207</v>
      </c>
      <c r="M4" s="139">
        <v>8.375</v>
      </c>
      <c r="N4" s="140" t="s">
        <v>212</v>
      </c>
      <c r="O4" s="15" t="s">
        <v>211</v>
      </c>
      <c r="P4" s="78" t="s">
        <v>213</v>
      </c>
      <c r="Q4" s="118" t="s">
        <v>345</v>
      </c>
    </row>
    <row r="5" spans="1:17" s="2" customFormat="1" ht="20.25">
      <c r="A5" s="13" t="s">
        <v>78</v>
      </c>
      <c r="B5" s="8" t="s">
        <v>10</v>
      </c>
      <c r="C5" s="7">
        <v>370</v>
      </c>
      <c r="D5" s="63">
        <v>81</v>
      </c>
      <c r="E5" s="63">
        <v>60</v>
      </c>
      <c r="F5" s="63">
        <v>117</v>
      </c>
      <c r="G5" s="63">
        <v>112</v>
      </c>
      <c r="H5" s="65">
        <f t="shared" si="0"/>
        <v>74</v>
      </c>
      <c r="I5" s="137">
        <f t="shared" si="1"/>
        <v>44.4</v>
      </c>
      <c r="J5" s="138" t="s">
        <v>123</v>
      </c>
      <c r="K5" s="138" t="s">
        <v>141</v>
      </c>
      <c r="L5" s="138" t="s">
        <v>214</v>
      </c>
      <c r="M5" s="139">
        <v>8.475</v>
      </c>
      <c r="N5" s="140">
        <v>86.7075</v>
      </c>
      <c r="O5" s="15" t="s">
        <v>355</v>
      </c>
      <c r="P5" s="77" t="s">
        <v>205</v>
      </c>
      <c r="Q5" s="118" t="s">
        <v>345</v>
      </c>
    </row>
    <row r="6" spans="1:17" s="2" customFormat="1" ht="20.25">
      <c r="A6" s="13" t="s">
        <v>79</v>
      </c>
      <c r="B6" s="8" t="s">
        <v>11</v>
      </c>
      <c r="C6" s="7">
        <v>369</v>
      </c>
      <c r="D6" s="63">
        <v>72</v>
      </c>
      <c r="E6" s="63">
        <v>87</v>
      </c>
      <c r="F6" s="63">
        <v>111</v>
      </c>
      <c r="G6" s="63">
        <v>99</v>
      </c>
      <c r="H6" s="65">
        <f t="shared" si="0"/>
        <v>73.8</v>
      </c>
      <c r="I6" s="137">
        <f t="shared" si="1"/>
        <v>44.279999999999994</v>
      </c>
      <c r="J6" s="138" t="s">
        <v>124</v>
      </c>
      <c r="K6" s="138" t="s">
        <v>142</v>
      </c>
      <c r="L6" s="138" t="s">
        <v>179</v>
      </c>
      <c r="M6" s="139">
        <v>8.1667</v>
      </c>
      <c r="N6" s="140" t="s">
        <v>356</v>
      </c>
      <c r="O6" s="15" t="s">
        <v>183</v>
      </c>
      <c r="P6" s="78" t="s">
        <v>250</v>
      </c>
      <c r="Q6" s="118" t="s">
        <v>345</v>
      </c>
    </row>
    <row r="7" spans="1:17" s="2" customFormat="1" ht="20.25">
      <c r="A7" s="13" t="s">
        <v>80</v>
      </c>
      <c r="B7" s="8" t="s">
        <v>12</v>
      </c>
      <c r="C7" s="7">
        <v>369</v>
      </c>
      <c r="D7" s="63">
        <v>76</v>
      </c>
      <c r="E7" s="63">
        <v>66</v>
      </c>
      <c r="F7" s="63">
        <v>108</v>
      </c>
      <c r="G7" s="63">
        <v>119</v>
      </c>
      <c r="H7" s="65">
        <f t="shared" si="0"/>
        <v>73.8</v>
      </c>
      <c r="I7" s="137">
        <f t="shared" si="1"/>
        <v>44.279999999999994</v>
      </c>
      <c r="J7" s="138" t="s">
        <v>125</v>
      </c>
      <c r="K7" s="138" t="s">
        <v>143</v>
      </c>
      <c r="L7" s="138" t="s">
        <v>138</v>
      </c>
      <c r="M7" s="139">
        <v>8.7</v>
      </c>
      <c r="N7" s="140" t="s">
        <v>357</v>
      </c>
      <c r="O7" s="15" t="s">
        <v>184</v>
      </c>
      <c r="P7" s="77" t="s">
        <v>185</v>
      </c>
      <c r="Q7" s="118" t="s">
        <v>345</v>
      </c>
    </row>
    <row r="8" spans="1:17" s="2" customFormat="1" ht="20.25">
      <c r="A8" s="13" t="s">
        <v>81</v>
      </c>
      <c r="B8" s="8" t="s">
        <v>13</v>
      </c>
      <c r="C8" s="7">
        <v>367</v>
      </c>
      <c r="D8" s="63">
        <v>76</v>
      </c>
      <c r="E8" s="63">
        <v>67</v>
      </c>
      <c r="F8" s="63">
        <v>116</v>
      </c>
      <c r="G8" s="63">
        <v>108</v>
      </c>
      <c r="H8" s="65">
        <f t="shared" si="0"/>
        <v>73.4</v>
      </c>
      <c r="I8" s="137">
        <f t="shared" si="1"/>
        <v>44.04</v>
      </c>
      <c r="J8" s="138" t="s">
        <v>126</v>
      </c>
      <c r="K8" s="138" t="s">
        <v>144</v>
      </c>
      <c r="L8" s="138" t="s">
        <v>169</v>
      </c>
      <c r="M8" s="139">
        <v>8.5</v>
      </c>
      <c r="N8" s="140" t="s">
        <v>358</v>
      </c>
      <c r="O8" s="15" t="s">
        <v>186</v>
      </c>
      <c r="P8" s="77" t="s">
        <v>187</v>
      </c>
      <c r="Q8" s="118" t="s">
        <v>345</v>
      </c>
    </row>
    <row r="9" spans="1:17" s="2" customFormat="1" ht="20.25">
      <c r="A9" s="13" t="s">
        <v>82</v>
      </c>
      <c r="B9" s="8" t="s">
        <v>14</v>
      </c>
      <c r="C9" s="7">
        <v>362</v>
      </c>
      <c r="D9" s="63">
        <v>77</v>
      </c>
      <c r="E9" s="63">
        <v>57</v>
      </c>
      <c r="F9" s="63">
        <v>109</v>
      </c>
      <c r="G9" s="63">
        <v>119</v>
      </c>
      <c r="H9" s="65">
        <f t="shared" si="0"/>
        <v>72.4</v>
      </c>
      <c r="I9" s="137">
        <f t="shared" si="1"/>
        <v>43.440000000000005</v>
      </c>
      <c r="J9" s="138" t="s">
        <v>127</v>
      </c>
      <c r="K9" s="138" t="s">
        <v>145</v>
      </c>
      <c r="L9" s="138" t="s">
        <v>207</v>
      </c>
      <c r="M9" s="139">
        <v>8.375</v>
      </c>
      <c r="N9" s="140" t="s">
        <v>359</v>
      </c>
      <c r="O9" s="15" t="s">
        <v>201</v>
      </c>
      <c r="P9" s="77" t="s">
        <v>202</v>
      </c>
      <c r="Q9" s="118" t="s">
        <v>348</v>
      </c>
    </row>
    <row r="10" spans="1:17" s="2" customFormat="1" ht="20.25">
      <c r="A10" s="13" t="s">
        <v>83</v>
      </c>
      <c r="B10" s="8" t="s">
        <v>15</v>
      </c>
      <c r="C10" s="7">
        <v>360</v>
      </c>
      <c r="D10" s="63">
        <v>73</v>
      </c>
      <c r="E10" s="63">
        <v>64</v>
      </c>
      <c r="F10" s="63">
        <v>125</v>
      </c>
      <c r="G10" s="63">
        <v>98</v>
      </c>
      <c r="H10" s="65">
        <f t="shared" si="0"/>
        <v>72</v>
      </c>
      <c r="I10" s="137">
        <f t="shared" si="1"/>
        <v>43.199999999999996</v>
      </c>
      <c r="J10" s="138" t="s">
        <v>128</v>
      </c>
      <c r="K10" s="138" t="s">
        <v>146</v>
      </c>
      <c r="L10" s="138" t="s">
        <v>207</v>
      </c>
      <c r="M10" s="139">
        <v>8.375</v>
      </c>
      <c r="N10" s="140" t="s">
        <v>208</v>
      </c>
      <c r="O10" s="15" t="s">
        <v>209</v>
      </c>
      <c r="P10" s="78" t="s">
        <v>210</v>
      </c>
      <c r="Q10" s="118" t="s">
        <v>345</v>
      </c>
    </row>
    <row r="11" spans="1:17" s="2" customFormat="1" ht="20.25">
      <c r="A11" s="13" t="s">
        <v>84</v>
      </c>
      <c r="B11" s="8" t="s">
        <v>16</v>
      </c>
      <c r="C11" s="7">
        <v>359</v>
      </c>
      <c r="D11" s="63">
        <v>79</v>
      </c>
      <c r="E11" s="63">
        <v>62</v>
      </c>
      <c r="F11" s="63">
        <v>116</v>
      </c>
      <c r="G11" s="63">
        <v>102</v>
      </c>
      <c r="H11" s="65">
        <f t="shared" si="0"/>
        <v>71.8</v>
      </c>
      <c r="I11" s="137">
        <f t="shared" si="1"/>
        <v>43.08</v>
      </c>
      <c r="J11" s="138" t="s">
        <v>129</v>
      </c>
      <c r="K11" s="138" t="s">
        <v>147</v>
      </c>
      <c r="L11" s="138" t="s">
        <v>177</v>
      </c>
      <c r="M11" s="139">
        <v>8.2</v>
      </c>
      <c r="N11" s="140" t="s">
        <v>360</v>
      </c>
      <c r="O11" s="15" t="s">
        <v>188</v>
      </c>
      <c r="P11" s="77" t="s">
        <v>189</v>
      </c>
      <c r="Q11" s="118" t="s">
        <v>348</v>
      </c>
    </row>
    <row r="12" spans="1:17" s="2" customFormat="1" ht="20.25">
      <c r="A12" s="13" t="s">
        <v>85</v>
      </c>
      <c r="B12" s="8" t="s">
        <v>17</v>
      </c>
      <c r="C12" s="7">
        <v>358</v>
      </c>
      <c r="D12" s="63">
        <v>74</v>
      </c>
      <c r="E12" s="63">
        <v>63</v>
      </c>
      <c r="F12" s="63">
        <v>102</v>
      </c>
      <c r="G12" s="63">
        <v>119</v>
      </c>
      <c r="H12" s="65">
        <f t="shared" si="0"/>
        <v>71.6</v>
      </c>
      <c r="I12" s="137">
        <f t="shared" si="1"/>
        <v>42.959999999999994</v>
      </c>
      <c r="J12" s="138" t="s">
        <v>130</v>
      </c>
      <c r="K12" s="138" t="s">
        <v>148</v>
      </c>
      <c r="L12" s="138" t="s">
        <v>361</v>
      </c>
      <c r="M12" s="139">
        <v>8.35</v>
      </c>
      <c r="N12" s="140" t="s">
        <v>362</v>
      </c>
      <c r="O12" s="15" t="s">
        <v>203</v>
      </c>
      <c r="P12" s="77" t="s">
        <v>204</v>
      </c>
      <c r="Q12" s="118" t="s">
        <v>345</v>
      </c>
    </row>
    <row r="13" spans="1:17" s="2" customFormat="1" ht="20.25">
      <c r="A13" s="13" t="s">
        <v>86</v>
      </c>
      <c r="B13" s="8" t="s">
        <v>18</v>
      </c>
      <c r="C13" s="7">
        <v>354</v>
      </c>
      <c r="D13" s="63">
        <v>76</v>
      </c>
      <c r="E13" s="63">
        <v>74</v>
      </c>
      <c r="F13" s="63">
        <v>104</v>
      </c>
      <c r="G13" s="63">
        <v>100</v>
      </c>
      <c r="H13" s="65">
        <f t="shared" si="0"/>
        <v>70.8</v>
      </c>
      <c r="I13" s="137">
        <f t="shared" si="1"/>
        <v>42.48</v>
      </c>
      <c r="J13" s="138" t="s">
        <v>131</v>
      </c>
      <c r="K13" s="138" t="s">
        <v>149</v>
      </c>
      <c r="L13" s="138" t="s">
        <v>175</v>
      </c>
      <c r="M13" s="139">
        <v>8.825</v>
      </c>
      <c r="N13" s="140" t="s">
        <v>363</v>
      </c>
      <c r="O13" s="15" t="s">
        <v>190</v>
      </c>
      <c r="P13" s="77" t="s">
        <v>191</v>
      </c>
      <c r="Q13" s="118" t="s">
        <v>345</v>
      </c>
    </row>
    <row r="14" spans="1:17" s="2" customFormat="1" ht="20.25">
      <c r="A14" s="13" t="s">
        <v>87</v>
      </c>
      <c r="B14" s="8" t="s">
        <v>19</v>
      </c>
      <c r="C14" s="7">
        <v>353</v>
      </c>
      <c r="D14" s="63">
        <v>77</v>
      </c>
      <c r="E14" s="63">
        <v>59</v>
      </c>
      <c r="F14" s="63">
        <v>116</v>
      </c>
      <c r="G14" s="63">
        <v>101</v>
      </c>
      <c r="H14" s="65">
        <f t="shared" si="0"/>
        <v>70.6</v>
      </c>
      <c r="I14" s="137">
        <f t="shared" si="1"/>
        <v>42.35999999999999</v>
      </c>
      <c r="J14" s="138" t="s">
        <v>132</v>
      </c>
      <c r="K14" s="138" t="s">
        <v>150</v>
      </c>
      <c r="L14" s="138" t="s">
        <v>176</v>
      </c>
      <c r="M14" s="139">
        <v>8.875</v>
      </c>
      <c r="N14" s="140" t="s">
        <v>364</v>
      </c>
      <c r="O14" s="15" t="s">
        <v>192</v>
      </c>
      <c r="P14" s="77" t="s">
        <v>193</v>
      </c>
      <c r="Q14" s="118" t="s">
        <v>345</v>
      </c>
    </row>
    <row r="15" spans="1:17" s="2" customFormat="1" ht="20.25">
      <c r="A15" s="13" t="s">
        <v>88</v>
      </c>
      <c r="B15" s="8" t="s">
        <v>20</v>
      </c>
      <c r="C15" s="7">
        <v>353</v>
      </c>
      <c r="D15" s="63">
        <v>76</v>
      </c>
      <c r="E15" s="63">
        <v>55</v>
      </c>
      <c r="F15" s="63">
        <v>106</v>
      </c>
      <c r="G15" s="63">
        <v>116</v>
      </c>
      <c r="H15" s="65">
        <f t="shared" si="0"/>
        <v>70.6</v>
      </c>
      <c r="I15" s="137">
        <f t="shared" si="1"/>
        <v>42.35999999999999</v>
      </c>
      <c r="J15" s="138" t="s">
        <v>133</v>
      </c>
      <c r="K15" s="138" t="s">
        <v>151</v>
      </c>
      <c r="L15" s="138" t="s">
        <v>174</v>
      </c>
      <c r="M15" s="139">
        <v>7.975</v>
      </c>
      <c r="N15" s="140" t="s">
        <v>365</v>
      </c>
      <c r="O15" s="15" t="s">
        <v>194</v>
      </c>
      <c r="P15" s="77" t="s">
        <v>195</v>
      </c>
      <c r="Q15" s="118" t="s">
        <v>348</v>
      </c>
    </row>
    <row r="16" spans="1:17" s="2" customFormat="1" ht="20.25">
      <c r="A16" s="13" t="s">
        <v>89</v>
      </c>
      <c r="B16" s="8" t="s">
        <v>21</v>
      </c>
      <c r="C16" s="7">
        <v>352</v>
      </c>
      <c r="D16" s="63">
        <v>79</v>
      </c>
      <c r="E16" s="63">
        <v>56</v>
      </c>
      <c r="F16" s="63">
        <v>101</v>
      </c>
      <c r="G16" s="63">
        <v>116</v>
      </c>
      <c r="H16" s="65">
        <f t="shared" si="0"/>
        <v>70.4</v>
      </c>
      <c r="I16" s="137">
        <f t="shared" si="1"/>
        <v>42.24</v>
      </c>
      <c r="J16" s="138" t="s">
        <v>134</v>
      </c>
      <c r="K16" s="138" t="s">
        <v>152</v>
      </c>
      <c r="L16" s="138" t="s">
        <v>173</v>
      </c>
      <c r="M16" s="139">
        <v>7.775</v>
      </c>
      <c r="N16" s="140" t="s">
        <v>366</v>
      </c>
      <c r="O16" s="15" t="s">
        <v>196</v>
      </c>
      <c r="P16" s="77" t="s">
        <v>206</v>
      </c>
      <c r="Q16" s="118" t="s">
        <v>347</v>
      </c>
    </row>
    <row r="17" spans="1:17" s="2" customFormat="1" ht="42" customHeight="1">
      <c r="A17" s="13" t="s">
        <v>120</v>
      </c>
      <c r="B17" s="121" t="s">
        <v>350</v>
      </c>
      <c r="C17" s="7">
        <v>325</v>
      </c>
      <c r="D17" s="63">
        <v>75</v>
      </c>
      <c r="E17" s="63">
        <v>50</v>
      </c>
      <c r="F17" s="63">
        <v>90</v>
      </c>
      <c r="G17" s="63">
        <v>110</v>
      </c>
      <c r="H17" s="65">
        <v>65</v>
      </c>
      <c r="I17" s="137">
        <v>39</v>
      </c>
      <c r="J17" s="138" t="s">
        <v>135</v>
      </c>
      <c r="K17" s="138" t="s">
        <v>153</v>
      </c>
      <c r="L17" s="138" t="s">
        <v>173</v>
      </c>
      <c r="M17" s="139">
        <v>7.775</v>
      </c>
      <c r="N17" s="140" t="s">
        <v>367</v>
      </c>
      <c r="O17" s="15" t="s">
        <v>197</v>
      </c>
      <c r="P17" s="77" t="s">
        <v>198</v>
      </c>
      <c r="Q17" s="133" t="s">
        <v>354</v>
      </c>
    </row>
    <row r="18" spans="1:17" s="2" customFormat="1" ht="20.25">
      <c r="A18" s="13">
        <v>1</v>
      </c>
      <c r="B18" s="8" t="s">
        <v>24</v>
      </c>
      <c r="C18" s="7">
        <v>405</v>
      </c>
      <c r="D18" s="63">
        <v>79</v>
      </c>
      <c r="E18" s="63">
        <v>65</v>
      </c>
      <c r="F18" s="63">
        <v>129</v>
      </c>
      <c r="G18" s="63">
        <v>132</v>
      </c>
      <c r="H18" s="65">
        <f t="shared" si="0"/>
        <v>81</v>
      </c>
      <c r="I18" s="137">
        <f t="shared" si="1"/>
        <v>48.6</v>
      </c>
      <c r="J18" s="138" t="s">
        <v>136</v>
      </c>
      <c r="K18" s="138" t="s">
        <v>154</v>
      </c>
      <c r="L18" s="138" t="s">
        <v>232</v>
      </c>
      <c r="M18" s="139">
        <v>8.625</v>
      </c>
      <c r="N18" s="140" t="s">
        <v>234</v>
      </c>
      <c r="O18" s="15" t="s">
        <v>233</v>
      </c>
      <c r="P18" s="78" t="s">
        <v>235</v>
      </c>
      <c r="Q18" s="118" t="s">
        <v>345</v>
      </c>
    </row>
    <row r="19" spans="1:17" s="2" customFormat="1" ht="20.25">
      <c r="A19" s="13">
        <v>2</v>
      </c>
      <c r="B19" s="8" t="s">
        <v>25</v>
      </c>
      <c r="C19" s="7">
        <v>391</v>
      </c>
      <c r="D19" s="63">
        <v>64</v>
      </c>
      <c r="E19" s="63">
        <v>58</v>
      </c>
      <c r="F19" s="63">
        <v>133</v>
      </c>
      <c r="G19" s="63">
        <v>136</v>
      </c>
      <c r="H19" s="65">
        <f t="shared" si="0"/>
        <v>78.2</v>
      </c>
      <c r="I19" s="137">
        <f t="shared" si="1"/>
        <v>46.92</v>
      </c>
      <c r="J19" s="138" t="s">
        <v>137</v>
      </c>
      <c r="K19" s="138" t="s">
        <v>155</v>
      </c>
      <c r="L19" s="138" t="s">
        <v>207</v>
      </c>
      <c r="M19" s="139">
        <v>8.375</v>
      </c>
      <c r="N19" s="140" t="s">
        <v>237</v>
      </c>
      <c r="O19" s="15" t="s">
        <v>236</v>
      </c>
      <c r="P19" s="78" t="s">
        <v>238</v>
      </c>
      <c r="Q19" s="118" t="s">
        <v>345</v>
      </c>
    </row>
    <row r="20" spans="1:17" s="2" customFormat="1" ht="20.25">
      <c r="A20" s="13">
        <v>3</v>
      </c>
      <c r="B20" s="8" t="s">
        <v>26</v>
      </c>
      <c r="C20" s="7">
        <v>371</v>
      </c>
      <c r="D20" s="63">
        <v>66</v>
      </c>
      <c r="E20" s="63">
        <v>56</v>
      </c>
      <c r="F20" s="63">
        <v>127</v>
      </c>
      <c r="G20" s="63">
        <v>122</v>
      </c>
      <c r="H20" s="65">
        <f t="shared" si="0"/>
        <v>74.2</v>
      </c>
      <c r="I20" s="137">
        <f t="shared" si="1"/>
        <v>44.52</v>
      </c>
      <c r="J20" s="138" t="s">
        <v>138</v>
      </c>
      <c r="K20" s="138" t="s">
        <v>156</v>
      </c>
      <c r="L20" s="138" t="s">
        <v>239</v>
      </c>
      <c r="M20" s="139">
        <v>8.25</v>
      </c>
      <c r="N20" s="140" t="s">
        <v>241</v>
      </c>
      <c r="O20" s="15" t="s">
        <v>240</v>
      </c>
      <c r="P20" s="78" t="s">
        <v>242</v>
      </c>
      <c r="Q20" s="118" t="s">
        <v>345</v>
      </c>
    </row>
    <row r="21" spans="1:17" s="2" customFormat="1" ht="20.25">
      <c r="A21" s="13">
        <v>4</v>
      </c>
      <c r="B21" s="8" t="s">
        <v>31</v>
      </c>
      <c r="C21" s="7">
        <v>401</v>
      </c>
      <c r="D21" s="63">
        <v>71</v>
      </c>
      <c r="E21" s="63">
        <v>85</v>
      </c>
      <c r="F21" s="63">
        <v>121</v>
      </c>
      <c r="G21" s="63">
        <v>124</v>
      </c>
      <c r="H21" s="65">
        <f t="shared" si="0"/>
        <v>80.2</v>
      </c>
      <c r="I21" s="137">
        <f t="shared" si="1"/>
        <v>48.12</v>
      </c>
      <c r="J21" s="138" t="s">
        <v>157</v>
      </c>
      <c r="K21" s="138" t="s">
        <v>158</v>
      </c>
      <c r="L21" s="138" t="s">
        <v>178</v>
      </c>
      <c r="M21" s="139">
        <v>8.8</v>
      </c>
      <c r="N21" s="140" t="s">
        <v>368</v>
      </c>
      <c r="O21" s="15" t="s">
        <v>199</v>
      </c>
      <c r="P21" s="77" t="s">
        <v>200</v>
      </c>
      <c r="Q21" s="118" t="s">
        <v>345</v>
      </c>
    </row>
    <row r="22" spans="1:17" s="2" customFormat="1" ht="20.25">
      <c r="A22" s="13">
        <v>5</v>
      </c>
      <c r="B22" s="8" t="s">
        <v>32</v>
      </c>
      <c r="C22" s="7">
        <v>398</v>
      </c>
      <c r="D22" s="63">
        <v>71</v>
      </c>
      <c r="E22" s="63">
        <v>56</v>
      </c>
      <c r="F22" s="63">
        <v>140</v>
      </c>
      <c r="G22" s="63">
        <v>131</v>
      </c>
      <c r="H22" s="65">
        <f t="shared" si="0"/>
        <v>79.6</v>
      </c>
      <c r="I22" s="137">
        <f t="shared" si="1"/>
        <v>47.76</v>
      </c>
      <c r="J22" s="138" t="s">
        <v>159</v>
      </c>
      <c r="K22" s="138" t="s">
        <v>160</v>
      </c>
      <c r="L22" s="138" t="s">
        <v>225</v>
      </c>
      <c r="M22" s="139">
        <v>8.45</v>
      </c>
      <c r="N22" s="140" t="s">
        <v>227</v>
      </c>
      <c r="O22" s="15" t="s">
        <v>226</v>
      </c>
      <c r="P22" s="78" t="s">
        <v>228</v>
      </c>
      <c r="Q22" s="118" t="s">
        <v>345</v>
      </c>
    </row>
    <row r="23" spans="1:17" s="2" customFormat="1" ht="20.25">
      <c r="A23" s="13">
        <v>6</v>
      </c>
      <c r="B23" s="8" t="s">
        <v>33</v>
      </c>
      <c r="C23" s="7">
        <v>373</v>
      </c>
      <c r="D23" s="63">
        <v>64</v>
      </c>
      <c r="E23" s="63">
        <v>56</v>
      </c>
      <c r="F23" s="63">
        <v>126</v>
      </c>
      <c r="G23" s="63">
        <v>127</v>
      </c>
      <c r="H23" s="65">
        <f t="shared" si="0"/>
        <v>74.6</v>
      </c>
      <c r="I23" s="137">
        <f t="shared" si="1"/>
        <v>44.76</v>
      </c>
      <c r="J23" s="138" t="s">
        <v>161</v>
      </c>
      <c r="K23" s="138" t="s">
        <v>162</v>
      </c>
      <c r="L23" s="138" t="s">
        <v>225</v>
      </c>
      <c r="M23" s="139">
        <v>8.45</v>
      </c>
      <c r="N23" s="140" t="s">
        <v>230</v>
      </c>
      <c r="O23" s="15" t="s">
        <v>229</v>
      </c>
      <c r="P23" s="78" t="s">
        <v>231</v>
      </c>
      <c r="Q23" s="118" t="s">
        <v>345</v>
      </c>
    </row>
    <row r="24" spans="1:17" s="2" customFormat="1" ht="20.25">
      <c r="A24" s="13">
        <v>7</v>
      </c>
      <c r="B24" s="8" t="s">
        <v>34</v>
      </c>
      <c r="C24" s="7">
        <v>369</v>
      </c>
      <c r="D24" s="63">
        <v>79</v>
      </c>
      <c r="E24" s="63">
        <v>56</v>
      </c>
      <c r="F24" s="63">
        <v>119</v>
      </c>
      <c r="G24" s="63">
        <v>115</v>
      </c>
      <c r="H24" s="65">
        <f t="shared" si="0"/>
        <v>73.8</v>
      </c>
      <c r="I24" s="137">
        <f t="shared" si="1"/>
        <v>44.279999999999994</v>
      </c>
      <c r="J24" s="138" t="s">
        <v>163</v>
      </c>
      <c r="K24" s="138" t="s">
        <v>164</v>
      </c>
      <c r="L24" s="138" t="s">
        <v>218</v>
      </c>
      <c r="M24" s="139">
        <v>8.325</v>
      </c>
      <c r="N24" s="140" t="s">
        <v>223</v>
      </c>
      <c r="O24" s="15" t="s">
        <v>222</v>
      </c>
      <c r="P24" s="78" t="s">
        <v>224</v>
      </c>
      <c r="Q24" s="118" t="s">
        <v>348</v>
      </c>
    </row>
    <row r="25" spans="1:17" s="2" customFormat="1" ht="20.25">
      <c r="A25" s="13">
        <v>8</v>
      </c>
      <c r="B25" s="8" t="s">
        <v>35</v>
      </c>
      <c r="C25" s="7">
        <v>363</v>
      </c>
      <c r="D25" s="63">
        <v>61</v>
      </c>
      <c r="E25" s="63">
        <v>57</v>
      </c>
      <c r="F25" s="63">
        <v>125</v>
      </c>
      <c r="G25" s="63">
        <v>120</v>
      </c>
      <c r="H25" s="65">
        <f t="shared" si="0"/>
        <v>72.6</v>
      </c>
      <c r="I25" s="137">
        <f t="shared" si="1"/>
        <v>43.559999999999995</v>
      </c>
      <c r="J25" s="138" t="s">
        <v>165</v>
      </c>
      <c r="K25" s="138" t="s">
        <v>166</v>
      </c>
      <c r="L25" s="138" t="s">
        <v>214</v>
      </c>
      <c r="M25" s="139">
        <v>8.475</v>
      </c>
      <c r="N25" s="140" t="s">
        <v>216</v>
      </c>
      <c r="O25" s="15" t="s">
        <v>215</v>
      </c>
      <c r="P25" s="78" t="s">
        <v>217</v>
      </c>
      <c r="Q25" s="118" t="s">
        <v>345</v>
      </c>
    </row>
    <row r="26" spans="1:17" s="2" customFormat="1" ht="20.25">
      <c r="A26" s="13">
        <v>9</v>
      </c>
      <c r="B26" s="8" t="s">
        <v>36</v>
      </c>
      <c r="C26" s="7">
        <v>353</v>
      </c>
      <c r="D26" s="63">
        <v>55</v>
      </c>
      <c r="E26" s="63">
        <v>64</v>
      </c>
      <c r="F26" s="63">
        <v>116</v>
      </c>
      <c r="G26" s="63">
        <v>118</v>
      </c>
      <c r="H26" s="65">
        <f t="shared" si="0"/>
        <v>70.6</v>
      </c>
      <c r="I26" s="137">
        <f t="shared" si="1"/>
        <v>42.35999999999999</v>
      </c>
      <c r="J26" s="138" t="s">
        <v>167</v>
      </c>
      <c r="K26" s="138" t="s">
        <v>168</v>
      </c>
      <c r="L26" s="138" t="s">
        <v>218</v>
      </c>
      <c r="M26" s="139">
        <v>8.325</v>
      </c>
      <c r="N26" s="140" t="s">
        <v>220</v>
      </c>
      <c r="O26" s="15" t="s">
        <v>219</v>
      </c>
      <c r="P26" s="78" t="s">
        <v>221</v>
      </c>
      <c r="Q26" s="118" t="s">
        <v>348</v>
      </c>
    </row>
    <row r="27" spans="1:17" s="2" customFormat="1" ht="20.25">
      <c r="A27" s="13">
        <v>10</v>
      </c>
      <c r="B27" s="8" t="s">
        <v>28</v>
      </c>
      <c r="C27" s="7">
        <v>389</v>
      </c>
      <c r="D27" s="63">
        <v>79</v>
      </c>
      <c r="E27" s="63">
        <v>55</v>
      </c>
      <c r="F27" s="63">
        <v>133</v>
      </c>
      <c r="G27" s="63">
        <v>122</v>
      </c>
      <c r="H27" s="65">
        <f t="shared" si="0"/>
        <v>77.8</v>
      </c>
      <c r="I27" s="137">
        <f t="shared" si="1"/>
        <v>46.68</v>
      </c>
      <c r="J27" s="138" t="s">
        <v>169</v>
      </c>
      <c r="K27" s="138" t="s">
        <v>170</v>
      </c>
      <c r="L27" s="138" t="s">
        <v>243</v>
      </c>
      <c r="M27" s="139">
        <v>8.225</v>
      </c>
      <c r="N27" s="140" t="s">
        <v>245</v>
      </c>
      <c r="O27" s="15" t="s">
        <v>244</v>
      </c>
      <c r="P27" s="78" t="s">
        <v>246</v>
      </c>
      <c r="Q27" s="118" t="s">
        <v>345</v>
      </c>
    </row>
    <row r="28" spans="1:17" s="2" customFormat="1" ht="20.25">
      <c r="A28" s="13">
        <v>11</v>
      </c>
      <c r="B28" s="8" t="s">
        <v>29</v>
      </c>
      <c r="C28" s="7">
        <v>368</v>
      </c>
      <c r="D28" s="63">
        <v>67</v>
      </c>
      <c r="E28" s="63">
        <v>56</v>
      </c>
      <c r="F28" s="63">
        <v>138</v>
      </c>
      <c r="G28" s="63">
        <v>107</v>
      </c>
      <c r="H28" s="65">
        <f t="shared" si="0"/>
        <v>73.6</v>
      </c>
      <c r="I28" s="137">
        <f t="shared" si="1"/>
        <v>44.16</v>
      </c>
      <c r="J28" s="138" t="s">
        <v>171</v>
      </c>
      <c r="K28" s="138" t="s">
        <v>172</v>
      </c>
      <c r="L28" s="138" t="s">
        <v>225</v>
      </c>
      <c r="M28" s="139">
        <v>8.45</v>
      </c>
      <c r="N28" s="140" t="s">
        <v>248</v>
      </c>
      <c r="O28" s="15" t="s">
        <v>247</v>
      </c>
      <c r="P28" s="78" t="s">
        <v>249</v>
      </c>
      <c r="Q28" s="118" t="s">
        <v>345</v>
      </c>
    </row>
    <row r="29" spans="4:7" ht="20.25">
      <c r="D29" s="26"/>
      <c r="E29" s="26"/>
      <c r="F29" s="26"/>
      <c r="G29" s="26"/>
    </row>
    <row r="30" spans="4:7" ht="20.25">
      <c r="D30" s="26"/>
      <c r="E30" s="26"/>
      <c r="F30" s="26"/>
      <c r="G30" s="26"/>
    </row>
    <row r="31" spans="4:7" ht="20.25">
      <c r="D31" s="26"/>
      <c r="E31" s="26"/>
      <c r="F31" s="26"/>
      <c r="G31" s="26"/>
    </row>
    <row r="32" spans="4:7" ht="20.25">
      <c r="D32" s="26"/>
      <c r="E32" s="26"/>
      <c r="F32" s="26"/>
      <c r="G32" s="26"/>
    </row>
    <row r="33" spans="4:7" ht="20.25">
      <c r="D33" s="26"/>
      <c r="E33" s="26"/>
      <c r="F33" s="26"/>
      <c r="G33" s="26"/>
    </row>
    <row r="34" spans="4:7" ht="20.25">
      <c r="D34" s="26"/>
      <c r="E34" s="26"/>
      <c r="F34" s="26"/>
      <c r="G34" s="26"/>
    </row>
    <row r="35" spans="4:7" ht="20.25">
      <c r="D35" s="26"/>
      <c r="E35" s="26"/>
      <c r="F35" s="26"/>
      <c r="G35" s="26"/>
    </row>
    <row r="36" spans="4:7" ht="20.25">
      <c r="D36" s="26"/>
      <c r="E36" s="26"/>
      <c r="F36" s="26"/>
      <c r="G36" s="26"/>
    </row>
    <row r="37" spans="4:7" ht="20.25">
      <c r="D37" s="26"/>
      <c r="E37" s="26"/>
      <c r="F37" s="26"/>
      <c r="G37" s="26"/>
    </row>
    <row r="38" spans="4:7" ht="20.25">
      <c r="D38" s="26"/>
      <c r="E38" s="26"/>
      <c r="F38" s="26"/>
      <c r="G38" s="26"/>
    </row>
    <row r="39" spans="4:7" ht="20.25">
      <c r="D39" s="26"/>
      <c r="E39" s="26"/>
      <c r="F39" s="26"/>
      <c r="G39" s="26"/>
    </row>
    <row r="40" spans="4:7" ht="20.25">
      <c r="D40" s="26"/>
      <c r="E40" s="26"/>
      <c r="F40" s="26"/>
      <c r="G40" s="26"/>
    </row>
    <row r="41" spans="4:7" ht="20.25">
      <c r="D41" s="26"/>
      <c r="E41" s="26"/>
      <c r="F41" s="26"/>
      <c r="G41" s="26"/>
    </row>
    <row r="42" spans="4:7" ht="20.25">
      <c r="D42" s="26"/>
      <c r="E42" s="26"/>
      <c r="F42" s="26"/>
      <c r="G42" s="26"/>
    </row>
    <row r="43" spans="4:7" ht="20.25">
      <c r="D43" s="26"/>
      <c r="E43" s="26"/>
      <c r="F43" s="26"/>
      <c r="G43" s="26"/>
    </row>
    <row r="44" spans="4:7" ht="20.25">
      <c r="D44" s="26"/>
      <c r="E44" s="26"/>
      <c r="F44" s="26"/>
      <c r="G44" s="26"/>
    </row>
    <row r="45" spans="4:7" ht="20.25">
      <c r="D45" s="26"/>
      <c r="E45" s="26"/>
      <c r="F45" s="26"/>
      <c r="G45" s="26"/>
    </row>
    <row r="46" spans="4:7" ht="20.25">
      <c r="D46" s="26"/>
      <c r="E46" s="26"/>
      <c r="F46" s="26"/>
      <c r="G46" s="26"/>
    </row>
    <row r="47" spans="4:7" ht="20.25">
      <c r="D47" s="26"/>
      <c r="E47" s="26"/>
      <c r="F47" s="26"/>
      <c r="G47" s="26"/>
    </row>
    <row r="48" spans="4:7" ht="20.25">
      <c r="D48" s="26"/>
      <c r="E48" s="26"/>
      <c r="F48" s="26"/>
      <c r="G48" s="26"/>
    </row>
    <row r="49" spans="4:7" ht="20.25">
      <c r="D49" s="26"/>
      <c r="E49" s="26"/>
      <c r="F49" s="26"/>
      <c r="G49" s="26"/>
    </row>
    <row r="50" spans="4:7" ht="20.25">
      <c r="D50" s="26"/>
      <c r="E50" s="26"/>
      <c r="F50" s="26"/>
      <c r="G50" s="26"/>
    </row>
    <row r="51" spans="4:7" ht="20.25">
      <c r="D51" s="26"/>
      <c r="E51" s="26"/>
      <c r="F51" s="26"/>
      <c r="G51" s="26"/>
    </row>
    <row r="52" spans="4:7" ht="20.25">
      <c r="D52" s="26"/>
      <c r="E52" s="26"/>
      <c r="F52" s="26"/>
      <c r="G52" s="26"/>
    </row>
    <row r="53" spans="4:7" ht="20.25">
      <c r="D53" s="26"/>
      <c r="E53" s="26"/>
      <c r="F53" s="26"/>
      <c r="G53" s="26"/>
    </row>
    <row r="54" spans="4:7" ht="20.25">
      <c r="D54" s="26"/>
      <c r="E54" s="26"/>
      <c r="F54" s="26"/>
      <c r="G54" s="26"/>
    </row>
    <row r="55" spans="4:7" ht="20.25">
      <c r="D55" s="26"/>
      <c r="E55" s="26"/>
      <c r="F55" s="26"/>
      <c r="G55" s="26"/>
    </row>
    <row r="56" spans="4:7" ht="20.25">
      <c r="D56" s="26"/>
      <c r="E56" s="26"/>
      <c r="F56" s="26"/>
      <c r="G56" s="26"/>
    </row>
    <row r="57" spans="4:7" ht="20.25">
      <c r="D57" s="26"/>
      <c r="E57" s="26"/>
      <c r="F57" s="26"/>
      <c r="G57" s="26"/>
    </row>
    <row r="58" spans="4:7" ht="20.25">
      <c r="D58" s="26"/>
      <c r="E58" s="26"/>
      <c r="F58" s="26"/>
      <c r="G58" s="26"/>
    </row>
    <row r="59" spans="4:7" ht="20.25">
      <c r="D59" s="26"/>
      <c r="E59" s="26"/>
      <c r="F59" s="26"/>
      <c r="G59" s="26"/>
    </row>
    <row r="60" spans="4:7" ht="20.25">
      <c r="D60" s="26"/>
      <c r="E60" s="26"/>
      <c r="F60" s="26"/>
      <c r="G60" s="26"/>
    </row>
    <row r="61" spans="4:7" ht="20.25">
      <c r="D61" s="26"/>
      <c r="E61" s="26"/>
      <c r="F61" s="26"/>
      <c r="G61" s="26"/>
    </row>
    <row r="62" spans="4:7" ht="20.25">
      <c r="D62" s="26"/>
      <c r="E62" s="26"/>
      <c r="F62" s="26"/>
      <c r="G62" s="26"/>
    </row>
    <row r="63" spans="4:7" ht="20.25">
      <c r="D63" s="26"/>
      <c r="E63" s="26"/>
      <c r="F63" s="26"/>
      <c r="G63" s="26"/>
    </row>
    <row r="64" spans="4:7" ht="20.25">
      <c r="D64" s="26"/>
      <c r="E64" s="26"/>
      <c r="F64" s="26"/>
      <c r="G64" s="26"/>
    </row>
    <row r="65" spans="4:7" ht="20.25">
      <c r="D65" s="26"/>
      <c r="E65" s="26"/>
      <c r="F65" s="26"/>
      <c r="G65" s="26"/>
    </row>
    <row r="66" spans="4:7" ht="20.25">
      <c r="D66" s="26"/>
      <c r="E66" s="26"/>
      <c r="F66" s="26"/>
      <c r="G66" s="26"/>
    </row>
    <row r="67" spans="4:7" ht="20.25">
      <c r="D67" s="26"/>
      <c r="E67" s="26"/>
      <c r="F67" s="26"/>
      <c r="G67" s="26"/>
    </row>
    <row r="68" spans="4:7" ht="20.25">
      <c r="D68" s="26"/>
      <c r="E68" s="26"/>
      <c r="F68" s="26"/>
      <c r="G68" s="26"/>
    </row>
    <row r="69" spans="4:7" ht="20.25">
      <c r="D69" s="26"/>
      <c r="E69" s="26"/>
      <c r="F69" s="26"/>
      <c r="G69" s="26"/>
    </row>
    <row r="70" spans="4:7" ht="20.25">
      <c r="D70" s="26"/>
      <c r="E70" s="26"/>
      <c r="F70" s="26"/>
      <c r="G70" s="26"/>
    </row>
    <row r="71" spans="4:7" ht="20.25">
      <c r="D71" s="26"/>
      <c r="E71" s="26"/>
      <c r="F71" s="26"/>
      <c r="G71" s="26"/>
    </row>
    <row r="72" spans="4:7" ht="20.25">
      <c r="D72" s="26"/>
      <c r="E72" s="26"/>
      <c r="F72" s="26"/>
      <c r="G72" s="26"/>
    </row>
    <row r="73" spans="4:7" ht="20.25">
      <c r="D73" s="26"/>
      <c r="E73" s="26"/>
      <c r="F73" s="26"/>
      <c r="G73" s="26"/>
    </row>
    <row r="74" spans="4:7" ht="20.25">
      <c r="D74" s="26"/>
      <c r="E74" s="26"/>
      <c r="F74" s="26"/>
      <c r="G74" s="26"/>
    </row>
    <row r="75" spans="4:7" ht="20.25">
      <c r="D75" s="26"/>
      <c r="E75" s="26"/>
      <c r="F75" s="26"/>
      <c r="G75" s="26"/>
    </row>
  </sheetData>
  <sheetProtection/>
  <mergeCells count="1">
    <mergeCell ref="A1:Q1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SheetLayoutView="100" zoomScalePageLayoutView="0" workbookViewId="0" topLeftCell="A1">
      <selection activeCell="P6" sqref="P6"/>
    </sheetView>
  </sheetViews>
  <sheetFormatPr defaultColWidth="9.00390625" defaultRowHeight="13.5"/>
  <cols>
    <col min="1" max="1" width="3.375" style="0" customWidth="1"/>
    <col min="2" max="2" width="6.625" style="0" customWidth="1"/>
    <col min="3" max="3" width="7.625" style="67" customWidth="1"/>
    <col min="4" max="4" width="6.00390625" style="64" customWidth="1"/>
    <col min="5" max="5" width="5.375" style="64" customWidth="1"/>
    <col min="6" max="6" width="6.375" style="64" customWidth="1"/>
    <col min="7" max="7" width="6.125" style="64" customWidth="1"/>
    <col min="8" max="8" width="9.00390625" style="66" customWidth="1"/>
    <col min="9" max="9" width="10.125" style="69" customWidth="1"/>
    <col min="10" max="10" width="7.625" style="0" customWidth="1"/>
    <col min="11" max="11" width="11.25390625" style="164" customWidth="1"/>
    <col min="12" max="12" width="7.00390625" style="164" customWidth="1"/>
    <col min="13" max="13" width="10.25390625" style="165" customWidth="1"/>
    <col min="14" max="14" width="7.625" style="164" customWidth="1"/>
    <col min="15" max="15" width="10.00390625" style="164" customWidth="1"/>
    <col min="16" max="16" width="9.00390625" style="166" customWidth="1"/>
    <col min="17" max="17" width="11.00390625" style="166" customWidth="1"/>
    <col min="18" max="18" width="11.125" style="164" customWidth="1"/>
    <col min="19" max="19" width="6.25390625" style="0" customWidth="1"/>
  </cols>
  <sheetData>
    <row r="1" spans="1:19" ht="49.5" customHeight="1">
      <c r="A1" s="131" t="s">
        <v>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s="1" customFormat="1" ht="81" customHeight="1">
      <c r="A2" s="93" t="s">
        <v>1</v>
      </c>
      <c r="B2" s="94" t="s">
        <v>2</v>
      </c>
      <c r="C2" s="95" t="s">
        <v>93</v>
      </c>
      <c r="D2" s="96" t="s">
        <v>65</v>
      </c>
      <c r="E2" s="96" t="s">
        <v>66</v>
      </c>
      <c r="F2" s="96" t="s">
        <v>67</v>
      </c>
      <c r="G2" s="96" t="s">
        <v>68</v>
      </c>
      <c r="H2" s="96" t="s">
        <v>69</v>
      </c>
      <c r="I2" s="97" t="s">
        <v>3</v>
      </c>
      <c r="J2" s="95" t="s">
        <v>70</v>
      </c>
      <c r="K2" s="153" t="s">
        <v>91</v>
      </c>
      <c r="L2" s="154" t="s">
        <v>72</v>
      </c>
      <c r="M2" s="153" t="s">
        <v>73</v>
      </c>
      <c r="N2" s="155" t="s">
        <v>92</v>
      </c>
      <c r="O2" s="155" t="s">
        <v>38</v>
      </c>
      <c r="P2" s="156" t="s">
        <v>74</v>
      </c>
      <c r="Q2" s="156" t="s">
        <v>75</v>
      </c>
      <c r="R2" s="157" t="s">
        <v>6</v>
      </c>
      <c r="S2" s="117" t="s">
        <v>344</v>
      </c>
    </row>
    <row r="3" spans="1:256" s="113" customFormat="1" ht="39" customHeight="1">
      <c r="A3" s="7">
        <v>1</v>
      </c>
      <c r="B3" s="8" t="s">
        <v>94</v>
      </c>
      <c r="C3" s="7">
        <f aca="true" t="shared" si="0" ref="C3:C10">SUM(D3:G3)</f>
        <v>429</v>
      </c>
      <c r="D3" s="63">
        <v>84</v>
      </c>
      <c r="E3" s="63">
        <v>81</v>
      </c>
      <c r="F3" s="63">
        <v>134</v>
      </c>
      <c r="G3" s="63">
        <v>130</v>
      </c>
      <c r="H3" s="65">
        <f>C3/5</f>
        <v>85.8</v>
      </c>
      <c r="I3" s="75">
        <f>H3*0.6</f>
        <v>51.48</v>
      </c>
      <c r="J3" s="7" t="s">
        <v>263</v>
      </c>
      <c r="K3" s="158" t="s">
        <v>264</v>
      </c>
      <c r="L3" s="140" t="s">
        <v>308</v>
      </c>
      <c r="M3" s="139">
        <v>8.5667</v>
      </c>
      <c r="N3" s="140" t="s">
        <v>171</v>
      </c>
      <c r="O3" s="140" t="s">
        <v>317</v>
      </c>
      <c r="P3" s="159">
        <f>Q3/0.4</f>
        <v>84.60425000000001</v>
      </c>
      <c r="Q3" s="160">
        <f>SUM(K3+M3+O3)</f>
        <v>33.8417</v>
      </c>
      <c r="R3" s="132">
        <v>85.3217</v>
      </c>
      <c r="S3" s="118" t="s">
        <v>345</v>
      </c>
      <c r="T3" s="107"/>
      <c r="U3" s="108"/>
      <c r="V3" s="107"/>
      <c r="W3" s="110"/>
      <c r="X3" s="110"/>
      <c r="Y3" s="110"/>
      <c r="Z3" s="110"/>
      <c r="AA3" s="107"/>
      <c r="AB3" s="107"/>
      <c r="AC3" s="107"/>
      <c r="AD3" s="109"/>
      <c r="AE3" s="107"/>
      <c r="AF3" s="110"/>
      <c r="AG3" s="107"/>
      <c r="AH3" s="107"/>
      <c r="AI3" s="107"/>
      <c r="AJ3" s="111"/>
      <c r="AK3" s="111"/>
      <c r="AL3" s="112"/>
      <c r="AM3" s="107"/>
      <c r="AN3" s="108"/>
      <c r="AO3" s="107"/>
      <c r="AP3" s="110"/>
      <c r="AQ3" s="110"/>
      <c r="AR3" s="110"/>
      <c r="AS3" s="110"/>
      <c r="AT3" s="107"/>
      <c r="AU3" s="107"/>
      <c r="AV3" s="107"/>
      <c r="AW3" s="109"/>
      <c r="AX3" s="107"/>
      <c r="AY3" s="110"/>
      <c r="AZ3" s="107"/>
      <c r="BA3" s="107"/>
      <c r="BB3" s="107"/>
      <c r="BC3" s="111"/>
      <c r="BD3" s="111"/>
      <c r="BE3" s="112"/>
      <c r="BF3" s="107"/>
      <c r="BG3" s="108"/>
      <c r="BH3" s="107"/>
      <c r="BI3" s="110"/>
      <c r="BJ3" s="110"/>
      <c r="BK3" s="110"/>
      <c r="BL3" s="110"/>
      <c r="BM3" s="107"/>
      <c r="BN3" s="107"/>
      <c r="BO3" s="107"/>
      <c r="BP3" s="109"/>
      <c r="BQ3" s="107"/>
      <c r="BR3" s="110"/>
      <c r="BS3" s="107"/>
      <c r="BT3" s="107"/>
      <c r="BU3" s="107"/>
      <c r="BV3" s="111"/>
      <c r="BW3" s="111"/>
      <c r="BX3" s="112"/>
      <c r="BY3" s="107"/>
      <c r="BZ3" s="108"/>
      <c r="CA3" s="107"/>
      <c r="CB3" s="110"/>
      <c r="CC3" s="110"/>
      <c r="CD3" s="110"/>
      <c r="CE3" s="110"/>
      <c r="CF3" s="107"/>
      <c r="CG3" s="107"/>
      <c r="CH3" s="107"/>
      <c r="CI3" s="109"/>
      <c r="CJ3" s="107"/>
      <c r="CK3" s="110"/>
      <c r="CL3" s="107"/>
      <c r="CM3" s="107"/>
      <c r="CN3" s="107"/>
      <c r="CO3" s="111"/>
      <c r="CP3" s="111"/>
      <c r="CQ3" s="112"/>
      <c r="CR3" s="107"/>
      <c r="CS3" s="108"/>
      <c r="CT3" s="107"/>
      <c r="CU3" s="110"/>
      <c r="CV3" s="110"/>
      <c r="CW3" s="110"/>
      <c r="CX3" s="110"/>
      <c r="CY3" s="107"/>
      <c r="CZ3" s="107"/>
      <c r="DA3" s="107"/>
      <c r="DB3" s="109"/>
      <c r="DC3" s="107"/>
      <c r="DD3" s="110"/>
      <c r="DE3" s="107"/>
      <c r="DF3" s="107"/>
      <c r="DG3" s="107"/>
      <c r="DH3" s="111"/>
      <c r="DI3" s="111"/>
      <c r="DJ3" s="112"/>
      <c r="DK3" s="107"/>
      <c r="DL3" s="108"/>
      <c r="DM3" s="107"/>
      <c r="DN3" s="110"/>
      <c r="DO3" s="110"/>
      <c r="DP3" s="110"/>
      <c r="DQ3" s="110"/>
      <c r="DR3" s="107"/>
      <c r="DS3" s="107"/>
      <c r="DT3" s="107"/>
      <c r="DU3" s="109"/>
      <c r="DV3" s="107"/>
      <c r="DW3" s="110"/>
      <c r="DX3" s="107"/>
      <c r="DY3" s="107"/>
      <c r="DZ3" s="107"/>
      <c r="EA3" s="111"/>
      <c r="EB3" s="111"/>
      <c r="EC3" s="112"/>
      <c r="ED3" s="107"/>
      <c r="EE3" s="108"/>
      <c r="EF3" s="107"/>
      <c r="EG3" s="110"/>
      <c r="EH3" s="110"/>
      <c r="EI3" s="110"/>
      <c r="EJ3" s="110"/>
      <c r="EK3" s="107"/>
      <c r="EL3" s="107"/>
      <c r="EM3" s="107"/>
      <c r="EN3" s="109"/>
      <c r="EO3" s="107"/>
      <c r="EP3" s="110"/>
      <c r="EQ3" s="107"/>
      <c r="ER3" s="107"/>
      <c r="ES3" s="107"/>
      <c r="ET3" s="111"/>
      <c r="EU3" s="111"/>
      <c r="EV3" s="112"/>
      <c r="EW3" s="107"/>
      <c r="EX3" s="108"/>
      <c r="EY3" s="107"/>
      <c r="EZ3" s="110"/>
      <c r="FA3" s="110"/>
      <c r="FB3" s="110"/>
      <c r="FC3" s="110"/>
      <c r="FD3" s="107"/>
      <c r="FE3" s="107"/>
      <c r="FF3" s="107"/>
      <c r="FG3" s="109"/>
      <c r="FH3" s="107"/>
      <c r="FI3" s="110"/>
      <c r="FJ3" s="107"/>
      <c r="FK3" s="107"/>
      <c r="FL3" s="107"/>
      <c r="FM3" s="111"/>
      <c r="FN3" s="111"/>
      <c r="FO3" s="112"/>
      <c r="FP3" s="107"/>
      <c r="FQ3" s="108"/>
      <c r="FR3" s="107"/>
      <c r="FS3" s="110"/>
      <c r="FT3" s="110"/>
      <c r="FU3" s="110"/>
      <c r="FV3" s="110"/>
      <c r="FW3" s="107"/>
      <c r="FX3" s="107"/>
      <c r="FY3" s="107"/>
      <c r="FZ3" s="109"/>
      <c r="GA3" s="107"/>
      <c r="GB3" s="110"/>
      <c r="GC3" s="107"/>
      <c r="GD3" s="107"/>
      <c r="GE3" s="107"/>
      <c r="GF3" s="111"/>
      <c r="GG3" s="111"/>
      <c r="GH3" s="112"/>
      <c r="GI3" s="107"/>
      <c r="GJ3" s="108"/>
      <c r="GK3" s="107"/>
      <c r="GL3" s="110"/>
      <c r="GM3" s="110"/>
      <c r="GN3" s="110"/>
      <c r="GO3" s="110"/>
      <c r="GP3" s="107"/>
      <c r="GQ3" s="107"/>
      <c r="GR3" s="107"/>
      <c r="GS3" s="109"/>
      <c r="GT3" s="107"/>
      <c r="GU3" s="110"/>
      <c r="GV3" s="107"/>
      <c r="GW3" s="107"/>
      <c r="GX3" s="107"/>
      <c r="GY3" s="111"/>
      <c r="GZ3" s="111"/>
      <c r="HA3" s="112"/>
      <c r="HB3" s="107"/>
      <c r="HC3" s="108"/>
      <c r="HD3" s="107"/>
      <c r="HE3" s="110"/>
      <c r="HF3" s="110"/>
      <c r="HG3" s="110"/>
      <c r="HH3" s="110"/>
      <c r="HI3" s="107"/>
      <c r="HJ3" s="107"/>
      <c r="HK3" s="107"/>
      <c r="HL3" s="109"/>
      <c r="HM3" s="107"/>
      <c r="HN3" s="110"/>
      <c r="HO3" s="107"/>
      <c r="HP3" s="107"/>
      <c r="HQ3" s="107"/>
      <c r="HR3" s="111"/>
      <c r="HS3" s="111"/>
      <c r="HT3" s="112"/>
      <c r="HU3" s="107"/>
      <c r="HV3" s="108"/>
      <c r="HW3" s="107"/>
      <c r="HX3" s="110"/>
      <c r="HY3" s="110"/>
      <c r="HZ3" s="110"/>
      <c r="IA3" s="110"/>
      <c r="IB3" s="107"/>
      <c r="IC3" s="107"/>
      <c r="ID3" s="107"/>
      <c r="IE3" s="109"/>
      <c r="IF3" s="107"/>
      <c r="IG3" s="110"/>
      <c r="IH3" s="107"/>
      <c r="II3" s="107"/>
      <c r="IJ3" s="107"/>
      <c r="IK3" s="111"/>
      <c r="IL3" s="111"/>
      <c r="IM3" s="112"/>
      <c r="IN3" s="107"/>
      <c r="IO3" s="108"/>
      <c r="IP3" s="107"/>
      <c r="IQ3" s="110"/>
      <c r="IR3" s="110"/>
      <c r="IS3" s="110"/>
      <c r="IT3" s="110"/>
      <c r="IU3" s="107"/>
      <c r="IV3" s="107"/>
    </row>
    <row r="4" spans="1:19" s="2" customFormat="1" ht="37.5" customHeight="1">
      <c r="A4" s="98">
        <v>2</v>
      </c>
      <c r="B4" s="99" t="s">
        <v>95</v>
      </c>
      <c r="C4" s="100">
        <f t="shared" si="0"/>
        <v>415</v>
      </c>
      <c r="D4" s="101">
        <v>72</v>
      </c>
      <c r="E4" s="101">
        <v>74</v>
      </c>
      <c r="F4" s="101">
        <v>135</v>
      </c>
      <c r="G4" s="101">
        <v>134</v>
      </c>
      <c r="H4" s="102">
        <f aca="true" t="shared" si="1" ref="H4:H26">C4/5</f>
        <v>83</v>
      </c>
      <c r="I4" s="103">
        <f aca="true" t="shared" si="2" ref="I4:I26">H4*0.6</f>
        <v>49.8</v>
      </c>
      <c r="J4" s="104" t="s">
        <v>265</v>
      </c>
      <c r="K4" s="161" t="s">
        <v>266</v>
      </c>
      <c r="L4" s="162" t="s">
        <v>163</v>
      </c>
      <c r="M4" s="163">
        <v>8.1</v>
      </c>
      <c r="N4" s="162" t="s">
        <v>318</v>
      </c>
      <c r="O4" s="162" t="s">
        <v>319</v>
      </c>
      <c r="P4" s="159">
        <f aca="true" t="shared" si="3" ref="P4:P26">Q4/0.4</f>
        <v>82.2875</v>
      </c>
      <c r="Q4" s="160">
        <f aca="true" t="shared" si="4" ref="Q4:Q26">SUM(K4+M4+O4)</f>
        <v>32.915</v>
      </c>
      <c r="R4" s="106" t="s">
        <v>352</v>
      </c>
      <c r="S4" s="119" t="s">
        <v>345</v>
      </c>
    </row>
    <row r="5" spans="1:19" s="2" customFormat="1" ht="39" customHeight="1">
      <c r="A5" s="7">
        <v>3</v>
      </c>
      <c r="B5" s="8" t="s">
        <v>96</v>
      </c>
      <c r="C5" s="7">
        <f t="shared" si="0"/>
        <v>414</v>
      </c>
      <c r="D5" s="63">
        <v>76</v>
      </c>
      <c r="E5" s="63">
        <v>72</v>
      </c>
      <c r="F5" s="63">
        <v>145</v>
      </c>
      <c r="G5" s="63">
        <v>121</v>
      </c>
      <c r="H5" s="65">
        <f t="shared" si="1"/>
        <v>82.8</v>
      </c>
      <c r="I5" s="75">
        <f t="shared" si="2"/>
        <v>49.68</v>
      </c>
      <c r="J5" s="7" t="s">
        <v>267</v>
      </c>
      <c r="K5" s="12" t="s">
        <v>268</v>
      </c>
      <c r="L5" s="140" t="s">
        <v>309</v>
      </c>
      <c r="M5" s="139">
        <v>8.4333</v>
      </c>
      <c r="N5" s="140" t="s">
        <v>320</v>
      </c>
      <c r="O5" s="140" t="s">
        <v>321</v>
      </c>
      <c r="P5" s="159">
        <f t="shared" si="3"/>
        <v>85.81249999999999</v>
      </c>
      <c r="Q5" s="160">
        <f t="shared" si="4"/>
        <v>34.324999999999996</v>
      </c>
      <c r="R5" s="132">
        <v>84.005</v>
      </c>
      <c r="S5" s="118" t="s">
        <v>345</v>
      </c>
    </row>
    <row r="6" spans="1:19" s="2" customFormat="1" ht="39.75" customHeight="1">
      <c r="A6" s="11">
        <v>84.26</v>
      </c>
      <c r="B6" s="8" t="s">
        <v>97</v>
      </c>
      <c r="C6" s="7">
        <f t="shared" si="0"/>
        <v>413</v>
      </c>
      <c r="D6" s="63">
        <v>76</v>
      </c>
      <c r="E6" s="63">
        <v>71</v>
      </c>
      <c r="F6" s="63">
        <v>139</v>
      </c>
      <c r="G6" s="63">
        <v>127</v>
      </c>
      <c r="H6" s="65">
        <f t="shared" si="1"/>
        <v>82.6</v>
      </c>
      <c r="I6" s="75">
        <f t="shared" si="2"/>
        <v>49.559999999999995</v>
      </c>
      <c r="J6" s="7" t="s">
        <v>269</v>
      </c>
      <c r="K6" s="12" t="s">
        <v>270</v>
      </c>
      <c r="L6" s="140" t="s">
        <v>297</v>
      </c>
      <c r="M6" s="139">
        <v>8.5333</v>
      </c>
      <c r="N6" s="140" t="s">
        <v>320</v>
      </c>
      <c r="O6" s="140" t="s">
        <v>321</v>
      </c>
      <c r="P6" s="159">
        <f t="shared" si="3"/>
        <v>86.75</v>
      </c>
      <c r="Q6" s="160">
        <f t="shared" si="4"/>
        <v>34.7</v>
      </c>
      <c r="R6" s="132" t="s">
        <v>375</v>
      </c>
      <c r="S6" s="118" t="s">
        <v>345</v>
      </c>
    </row>
    <row r="7" spans="1:19" s="2" customFormat="1" ht="40.5" customHeight="1">
      <c r="A7" s="10">
        <v>5</v>
      </c>
      <c r="B7" s="8" t="s">
        <v>98</v>
      </c>
      <c r="C7" s="7">
        <f t="shared" si="0"/>
        <v>408</v>
      </c>
      <c r="D7" s="63">
        <v>68</v>
      </c>
      <c r="E7" s="63">
        <v>66</v>
      </c>
      <c r="F7" s="63">
        <v>137</v>
      </c>
      <c r="G7" s="63">
        <v>137</v>
      </c>
      <c r="H7" s="65">
        <f t="shared" si="1"/>
        <v>81.6</v>
      </c>
      <c r="I7" s="75">
        <f t="shared" si="2"/>
        <v>48.959999999999994</v>
      </c>
      <c r="J7" s="13" t="s">
        <v>297</v>
      </c>
      <c r="K7" s="14" t="s">
        <v>298</v>
      </c>
      <c r="L7" s="138" t="s">
        <v>310</v>
      </c>
      <c r="M7" s="139">
        <v>8.575</v>
      </c>
      <c r="N7" s="138" t="s">
        <v>171</v>
      </c>
      <c r="O7" s="138" t="s">
        <v>317</v>
      </c>
      <c r="P7" s="159">
        <f t="shared" si="3"/>
        <v>85.52074999999999</v>
      </c>
      <c r="Q7" s="160">
        <f t="shared" si="4"/>
        <v>34.2083</v>
      </c>
      <c r="R7" s="15">
        <v>82.71499999999999</v>
      </c>
      <c r="S7" s="118" t="s">
        <v>345</v>
      </c>
    </row>
    <row r="8" spans="1:19" s="2" customFormat="1" ht="42.75" customHeight="1">
      <c r="A8" s="11">
        <v>6</v>
      </c>
      <c r="B8" s="8" t="s">
        <v>99</v>
      </c>
      <c r="C8" s="7">
        <f t="shared" si="0"/>
        <v>399</v>
      </c>
      <c r="D8" s="63">
        <v>71</v>
      </c>
      <c r="E8" s="63">
        <v>70</v>
      </c>
      <c r="F8" s="63">
        <v>124</v>
      </c>
      <c r="G8" s="63">
        <v>134</v>
      </c>
      <c r="H8" s="65">
        <f t="shared" si="1"/>
        <v>79.8</v>
      </c>
      <c r="I8" s="75">
        <f t="shared" si="2"/>
        <v>47.879999999999995</v>
      </c>
      <c r="J8" s="7" t="s">
        <v>273</v>
      </c>
      <c r="K8" s="12" t="s">
        <v>274</v>
      </c>
      <c r="L8" s="140" t="s">
        <v>225</v>
      </c>
      <c r="M8" s="139">
        <v>8.45</v>
      </c>
      <c r="N8" s="140" t="s">
        <v>320</v>
      </c>
      <c r="O8" s="140" t="s">
        <v>321</v>
      </c>
      <c r="P8" s="159">
        <f t="shared" si="3"/>
        <v>85.35425</v>
      </c>
      <c r="Q8" s="160">
        <f t="shared" si="4"/>
        <v>34.1417</v>
      </c>
      <c r="R8" s="132">
        <v>82.0217</v>
      </c>
      <c r="S8" s="118" t="s">
        <v>346</v>
      </c>
    </row>
    <row r="9" spans="1:19" s="2" customFormat="1" ht="42" customHeight="1">
      <c r="A9" s="11">
        <v>7</v>
      </c>
      <c r="B9" s="8" t="s">
        <v>100</v>
      </c>
      <c r="C9" s="7">
        <f t="shared" si="0"/>
        <v>399</v>
      </c>
      <c r="D9" s="63">
        <v>79</v>
      </c>
      <c r="E9" s="63">
        <v>70</v>
      </c>
      <c r="F9" s="63">
        <v>119</v>
      </c>
      <c r="G9" s="63">
        <v>131</v>
      </c>
      <c r="H9" s="65">
        <f t="shared" si="1"/>
        <v>79.8</v>
      </c>
      <c r="I9" s="75">
        <f t="shared" si="2"/>
        <v>47.879999999999995</v>
      </c>
      <c r="J9" s="7" t="s">
        <v>275</v>
      </c>
      <c r="K9" s="12" t="s">
        <v>276</v>
      </c>
      <c r="L9" s="140" t="s">
        <v>134</v>
      </c>
      <c r="M9" s="139">
        <v>8.4</v>
      </c>
      <c r="N9" s="140" t="s">
        <v>322</v>
      </c>
      <c r="O9" s="140" t="s">
        <v>323</v>
      </c>
      <c r="P9" s="159">
        <f t="shared" si="3"/>
        <v>84.85425</v>
      </c>
      <c r="Q9" s="160">
        <f t="shared" si="4"/>
        <v>33.9417</v>
      </c>
      <c r="R9" s="132">
        <v>81.82169999999999</v>
      </c>
      <c r="S9" s="118" t="s">
        <v>345</v>
      </c>
    </row>
    <row r="10" spans="1:19" s="2" customFormat="1" ht="40.5" customHeight="1">
      <c r="A10" s="11">
        <v>8</v>
      </c>
      <c r="B10" s="8" t="s">
        <v>101</v>
      </c>
      <c r="C10" s="7">
        <f t="shared" si="0"/>
        <v>396</v>
      </c>
      <c r="D10" s="63">
        <v>60</v>
      </c>
      <c r="E10" s="63">
        <v>69</v>
      </c>
      <c r="F10" s="63">
        <v>126</v>
      </c>
      <c r="G10" s="63">
        <v>141</v>
      </c>
      <c r="H10" s="65">
        <f t="shared" si="1"/>
        <v>79.2</v>
      </c>
      <c r="I10" s="75">
        <f t="shared" si="2"/>
        <v>47.52</v>
      </c>
      <c r="J10" s="7" t="s">
        <v>277</v>
      </c>
      <c r="K10" s="12" t="s">
        <v>278</v>
      </c>
      <c r="L10" s="140" t="s">
        <v>134</v>
      </c>
      <c r="M10" s="139">
        <v>8.4</v>
      </c>
      <c r="N10" s="140" t="s">
        <v>171</v>
      </c>
      <c r="O10" s="140" t="s">
        <v>317</v>
      </c>
      <c r="P10" s="159">
        <f t="shared" si="3"/>
        <v>85.06249999999999</v>
      </c>
      <c r="Q10" s="160">
        <f t="shared" si="4"/>
        <v>34.025</v>
      </c>
      <c r="R10" s="132">
        <v>81.545</v>
      </c>
      <c r="S10" s="118" t="s">
        <v>345</v>
      </c>
    </row>
    <row r="11" spans="1:19" s="2" customFormat="1" ht="39.75" customHeight="1">
      <c r="A11" s="11">
        <v>9</v>
      </c>
      <c r="B11" s="8" t="s">
        <v>102</v>
      </c>
      <c r="C11" s="7">
        <f>SUM(D11:G11)</f>
        <v>396</v>
      </c>
      <c r="D11" s="63">
        <v>76</v>
      </c>
      <c r="E11" s="63">
        <v>72</v>
      </c>
      <c r="F11" s="63">
        <v>125</v>
      </c>
      <c r="G11" s="63">
        <v>123</v>
      </c>
      <c r="H11" s="65">
        <f t="shared" si="1"/>
        <v>79.2</v>
      </c>
      <c r="I11" s="75">
        <f t="shared" si="2"/>
        <v>47.52</v>
      </c>
      <c r="J11" s="7" t="s">
        <v>297</v>
      </c>
      <c r="K11" s="12" t="s">
        <v>298</v>
      </c>
      <c r="L11" s="140" t="s">
        <v>207</v>
      </c>
      <c r="M11" s="139">
        <v>8.375</v>
      </c>
      <c r="N11" s="140" t="s">
        <v>169</v>
      </c>
      <c r="O11" s="140" t="s">
        <v>324</v>
      </c>
      <c r="P11" s="159">
        <f t="shared" si="3"/>
        <v>84.89574999999999</v>
      </c>
      <c r="Q11" s="160">
        <f t="shared" si="4"/>
        <v>33.9583</v>
      </c>
      <c r="R11" s="132" t="s">
        <v>376</v>
      </c>
      <c r="S11" s="118" t="s">
        <v>345</v>
      </c>
    </row>
    <row r="12" spans="1:19" s="2" customFormat="1" ht="40.5" customHeight="1">
      <c r="A12" s="11">
        <v>10</v>
      </c>
      <c r="B12" s="8" t="s">
        <v>103</v>
      </c>
      <c r="C12" s="7">
        <f aca="true" t="shared" si="5" ref="C12:C26">SUM(D12:G12)</f>
        <v>395</v>
      </c>
      <c r="D12" s="63">
        <v>84</v>
      </c>
      <c r="E12" s="63">
        <v>72</v>
      </c>
      <c r="F12" s="63">
        <v>114</v>
      </c>
      <c r="G12" s="63">
        <v>125</v>
      </c>
      <c r="H12" s="65">
        <f t="shared" si="1"/>
        <v>79</v>
      </c>
      <c r="I12" s="75">
        <f t="shared" si="2"/>
        <v>47.4</v>
      </c>
      <c r="J12" s="7" t="s">
        <v>271</v>
      </c>
      <c r="K12" s="12" t="s">
        <v>272</v>
      </c>
      <c r="L12" s="140" t="s">
        <v>311</v>
      </c>
      <c r="M12" s="139">
        <v>8.4667</v>
      </c>
      <c r="N12" s="140" t="s">
        <v>322</v>
      </c>
      <c r="O12" s="140" t="s">
        <v>323</v>
      </c>
      <c r="P12" s="159">
        <f t="shared" si="3"/>
        <v>85.0835</v>
      </c>
      <c r="Q12" s="160">
        <f t="shared" si="4"/>
        <v>34.0334</v>
      </c>
      <c r="R12" s="132" t="s">
        <v>377</v>
      </c>
      <c r="S12" s="118" t="s">
        <v>345</v>
      </c>
    </row>
    <row r="13" spans="1:19" s="2" customFormat="1" ht="39.75" customHeight="1">
      <c r="A13" s="11">
        <v>11</v>
      </c>
      <c r="B13" s="8" t="s">
        <v>104</v>
      </c>
      <c r="C13" s="7">
        <f t="shared" si="5"/>
        <v>393</v>
      </c>
      <c r="D13" s="63">
        <v>79</v>
      </c>
      <c r="E13" s="63">
        <v>62</v>
      </c>
      <c r="F13" s="63">
        <v>127</v>
      </c>
      <c r="G13" s="63">
        <v>125</v>
      </c>
      <c r="H13" s="65">
        <f t="shared" si="1"/>
        <v>78.6</v>
      </c>
      <c r="I13" s="75">
        <f t="shared" si="2"/>
        <v>47.16</v>
      </c>
      <c r="J13" s="7" t="s">
        <v>300</v>
      </c>
      <c r="K13" s="12" t="s">
        <v>301</v>
      </c>
      <c r="L13" s="140" t="s">
        <v>214</v>
      </c>
      <c r="M13" s="139">
        <v>8.475</v>
      </c>
      <c r="N13" s="140" t="s">
        <v>325</v>
      </c>
      <c r="O13" s="140" t="s">
        <v>326</v>
      </c>
      <c r="P13" s="159">
        <f t="shared" si="3"/>
        <v>85.918</v>
      </c>
      <c r="Q13" s="160">
        <f t="shared" si="4"/>
        <v>34.367200000000004</v>
      </c>
      <c r="R13" s="132" t="s">
        <v>378</v>
      </c>
      <c r="S13" s="118" t="s">
        <v>345</v>
      </c>
    </row>
    <row r="14" spans="1:19" s="2" customFormat="1" ht="39.75" customHeight="1">
      <c r="A14" s="10">
        <v>12</v>
      </c>
      <c r="B14" s="8" t="s">
        <v>105</v>
      </c>
      <c r="C14" s="7">
        <f t="shared" si="5"/>
        <v>391</v>
      </c>
      <c r="D14" s="63">
        <v>64</v>
      </c>
      <c r="E14" s="63">
        <v>58</v>
      </c>
      <c r="F14" s="63">
        <v>137</v>
      </c>
      <c r="G14" s="63">
        <v>132</v>
      </c>
      <c r="H14" s="65">
        <f t="shared" si="1"/>
        <v>78.2</v>
      </c>
      <c r="I14" s="75">
        <f t="shared" si="2"/>
        <v>46.92</v>
      </c>
      <c r="J14" s="13" t="s">
        <v>302</v>
      </c>
      <c r="K14" s="14" t="s">
        <v>303</v>
      </c>
      <c r="L14" s="138" t="s">
        <v>218</v>
      </c>
      <c r="M14" s="139">
        <v>8.325</v>
      </c>
      <c r="N14" s="138" t="s">
        <v>327</v>
      </c>
      <c r="O14" s="138" t="s">
        <v>328</v>
      </c>
      <c r="P14" s="159">
        <f t="shared" si="3"/>
        <v>83.31249999999999</v>
      </c>
      <c r="Q14" s="160">
        <f t="shared" si="4"/>
        <v>33.324999999999996</v>
      </c>
      <c r="R14" s="15">
        <v>80.3033</v>
      </c>
      <c r="S14" s="118" t="s">
        <v>345</v>
      </c>
    </row>
    <row r="15" spans="1:19" s="2" customFormat="1" ht="41.25" customHeight="1">
      <c r="A15" s="10">
        <v>13</v>
      </c>
      <c r="B15" s="8" t="s">
        <v>106</v>
      </c>
      <c r="C15" s="7">
        <f t="shared" si="5"/>
        <v>389</v>
      </c>
      <c r="D15" s="63">
        <v>79</v>
      </c>
      <c r="E15" s="63">
        <v>66</v>
      </c>
      <c r="F15" s="63">
        <v>126</v>
      </c>
      <c r="G15" s="63">
        <v>118</v>
      </c>
      <c r="H15" s="65">
        <f t="shared" si="1"/>
        <v>77.8</v>
      </c>
      <c r="I15" s="75">
        <f t="shared" si="2"/>
        <v>46.68</v>
      </c>
      <c r="J15" s="13" t="s">
        <v>279</v>
      </c>
      <c r="K15" s="14" t="s">
        <v>280</v>
      </c>
      <c r="L15" s="138" t="s">
        <v>312</v>
      </c>
      <c r="M15" s="139">
        <v>8.0333</v>
      </c>
      <c r="N15" s="138" t="s">
        <v>318</v>
      </c>
      <c r="O15" s="138" t="s">
        <v>319</v>
      </c>
      <c r="P15" s="159">
        <f t="shared" si="3"/>
        <v>84.05825</v>
      </c>
      <c r="Q15" s="160">
        <f t="shared" si="4"/>
        <v>33.6233</v>
      </c>
      <c r="R15" s="15" t="s">
        <v>353</v>
      </c>
      <c r="S15" s="118" t="s">
        <v>346</v>
      </c>
    </row>
    <row r="16" spans="1:19" s="2" customFormat="1" ht="41.25" customHeight="1">
      <c r="A16" s="11">
        <v>14</v>
      </c>
      <c r="B16" s="8" t="s">
        <v>107</v>
      </c>
      <c r="C16" s="7">
        <f t="shared" si="5"/>
        <v>388</v>
      </c>
      <c r="D16" s="63">
        <v>75</v>
      </c>
      <c r="E16" s="63">
        <v>70</v>
      </c>
      <c r="F16" s="63">
        <v>122</v>
      </c>
      <c r="G16" s="63">
        <v>121</v>
      </c>
      <c r="H16" s="65">
        <f t="shared" si="1"/>
        <v>77.6</v>
      </c>
      <c r="I16" s="75">
        <f t="shared" si="2"/>
        <v>46.559999999999995</v>
      </c>
      <c r="J16" s="7" t="s">
        <v>281</v>
      </c>
      <c r="K16" s="12" t="s">
        <v>282</v>
      </c>
      <c r="L16" s="140" t="s">
        <v>179</v>
      </c>
      <c r="M16" s="139">
        <v>8.1667</v>
      </c>
      <c r="N16" s="140" t="s">
        <v>177</v>
      </c>
      <c r="O16" s="140" t="s">
        <v>329</v>
      </c>
      <c r="P16" s="159">
        <f t="shared" si="3"/>
        <v>82.60425</v>
      </c>
      <c r="Q16" s="160">
        <f t="shared" si="4"/>
        <v>33.0417</v>
      </c>
      <c r="R16" s="132">
        <v>79.6017</v>
      </c>
      <c r="S16" s="118" t="s">
        <v>345</v>
      </c>
    </row>
    <row r="17" spans="1:19" s="2" customFormat="1" ht="41.25" customHeight="1">
      <c r="A17" s="11">
        <v>15</v>
      </c>
      <c r="B17" s="8" t="s">
        <v>108</v>
      </c>
      <c r="C17" s="7">
        <f t="shared" si="5"/>
        <v>382</v>
      </c>
      <c r="D17" s="63">
        <v>67</v>
      </c>
      <c r="E17" s="63">
        <v>67</v>
      </c>
      <c r="F17" s="63">
        <v>124</v>
      </c>
      <c r="G17" s="63">
        <v>124</v>
      </c>
      <c r="H17" s="65">
        <f t="shared" si="1"/>
        <v>76.4</v>
      </c>
      <c r="I17" s="75">
        <f t="shared" si="2"/>
        <v>45.84</v>
      </c>
      <c r="J17" s="7" t="s">
        <v>273</v>
      </c>
      <c r="K17" s="12" t="s">
        <v>274</v>
      </c>
      <c r="L17" s="140" t="s">
        <v>313</v>
      </c>
      <c r="M17" s="139">
        <v>8</v>
      </c>
      <c r="N17" s="140" t="s">
        <v>169</v>
      </c>
      <c r="O17" s="140" t="s">
        <v>324</v>
      </c>
      <c r="P17" s="159">
        <f t="shared" si="3"/>
        <v>84.0625</v>
      </c>
      <c r="Q17" s="160">
        <f t="shared" si="4"/>
        <v>33.625</v>
      </c>
      <c r="R17" s="132">
        <v>79.465</v>
      </c>
      <c r="S17" s="118" t="s">
        <v>345</v>
      </c>
    </row>
    <row r="18" spans="1:19" s="2" customFormat="1" ht="41.25" customHeight="1">
      <c r="A18" s="11">
        <v>16</v>
      </c>
      <c r="B18" s="8" t="s">
        <v>109</v>
      </c>
      <c r="C18" s="7">
        <f t="shared" si="5"/>
        <v>380</v>
      </c>
      <c r="D18" s="63">
        <v>72</v>
      </c>
      <c r="E18" s="63">
        <v>62</v>
      </c>
      <c r="F18" s="63">
        <v>124</v>
      </c>
      <c r="G18" s="63">
        <v>122</v>
      </c>
      <c r="H18" s="65">
        <f t="shared" si="1"/>
        <v>76</v>
      </c>
      <c r="I18" s="75">
        <f t="shared" si="2"/>
        <v>45.6</v>
      </c>
      <c r="J18" s="7" t="s">
        <v>284</v>
      </c>
      <c r="K18" s="12" t="s">
        <v>285</v>
      </c>
      <c r="L18" s="140" t="s">
        <v>314</v>
      </c>
      <c r="M18" s="139">
        <v>8.425</v>
      </c>
      <c r="N18" s="140" t="s">
        <v>330</v>
      </c>
      <c r="O18" s="140" t="s">
        <v>331</v>
      </c>
      <c r="P18" s="159">
        <f t="shared" si="3"/>
        <v>84.47925</v>
      </c>
      <c r="Q18" s="160">
        <f t="shared" si="4"/>
        <v>33.7917</v>
      </c>
      <c r="R18" s="132" t="s">
        <v>379</v>
      </c>
      <c r="S18" s="118" t="s">
        <v>345</v>
      </c>
    </row>
    <row r="19" spans="1:19" s="2" customFormat="1" ht="43.5" customHeight="1">
      <c r="A19" s="11">
        <v>17</v>
      </c>
      <c r="B19" s="8" t="s">
        <v>110</v>
      </c>
      <c r="C19" s="7">
        <f t="shared" si="5"/>
        <v>380</v>
      </c>
      <c r="D19" s="63">
        <v>80</v>
      </c>
      <c r="E19" s="63">
        <v>64</v>
      </c>
      <c r="F19" s="63">
        <v>116</v>
      </c>
      <c r="G19" s="63">
        <v>120</v>
      </c>
      <c r="H19" s="65">
        <f t="shared" si="1"/>
        <v>76</v>
      </c>
      <c r="I19" s="75">
        <f t="shared" si="2"/>
        <v>45.6</v>
      </c>
      <c r="J19" s="7" t="s">
        <v>286</v>
      </c>
      <c r="K19" s="12" t="s">
        <v>287</v>
      </c>
      <c r="L19" s="140" t="s">
        <v>315</v>
      </c>
      <c r="M19" s="139">
        <v>8.175</v>
      </c>
      <c r="N19" s="140" t="s">
        <v>171</v>
      </c>
      <c r="O19" s="140" t="s">
        <v>317</v>
      </c>
      <c r="P19" s="159">
        <f t="shared" si="3"/>
        <v>82.375</v>
      </c>
      <c r="Q19" s="160">
        <f t="shared" si="4"/>
        <v>32.95</v>
      </c>
      <c r="R19" s="132" t="s">
        <v>351</v>
      </c>
      <c r="S19" s="118" t="s">
        <v>347</v>
      </c>
    </row>
    <row r="20" spans="1:19" s="2" customFormat="1" ht="42.75" customHeight="1">
      <c r="A20" s="11">
        <v>18</v>
      </c>
      <c r="B20" s="8" t="s">
        <v>111</v>
      </c>
      <c r="C20" s="7">
        <f t="shared" si="5"/>
        <v>380</v>
      </c>
      <c r="D20" s="63">
        <v>80</v>
      </c>
      <c r="E20" s="63">
        <v>69</v>
      </c>
      <c r="F20" s="63">
        <v>122</v>
      </c>
      <c r="G20" s="63">
        <v>109</v>
      </c>
      <c r="H20" s="65">
        <f t="shared" si="1"/>
        <v>76</v>
      </c>
      <c r="I20" s="75">
        <f t="shared" si="2"/>
        <v>45.6</v>
      </c>
      <c r="J20" s="7" t="s">
        <v>177</v>
      </c>
      <c r="K20" s="12" t="s">
        <v>288</v>
      </c>
      <c r="L20" s="140" t="s">
        <v>302</v>
      </c>
      <c r="M20" s="139">
        <v>8.2667</v>
      </c>
      <c r="N20" s="140" t="s">
        <v>320</v>
      </c>
      <c r="O20" s="140" t="s">
        <v>321</v>
      </c>
      <c r="P20" s="159">
        <f t="shared" si="3"/>
        <v>82.70849999999999</v>
      </c>
      <c r="Q20" s="160">
        <f t="shared" si="4"/>
        <v>33.0834</v>
      </c>
      <c r="R20" s="132" t="s">
        <v>380</v>
      </c>
      <c r="S20" s="118" t="s">
        <v>345</v>
      </c>
    </row>
    <row r="21" spans="1:19" s="2" customFormat="1" ht="44.25" customHeight="1">
      <c r="A21" s="11">
        <v>19</v>
      </c>
      <c r="B21" s="8" t="s">
        <v>112</v>
      </c>
      <c r="C21" s="7">
        <f t="shared" si="5"/>
        <v>379</v>
      </c>
      <c r="D21" s="63">
        <v>85</v>
      </c>
      <c r="E21" s="63">
        <v>72</v>
      </c>
      <c r="F21" s="63">
        <v>116</v>
      </c>
      <c r="G21" s="63">
        <v>106</v>
      </c>
      <c r="H21" s="65">
        <f t="shared" si="1"/>
        <v>75.8</v>
      </c>
      <c r="I21" s="75">
        <f t="shared" si="2"/>
        <v>45.48</v>
      </c>
      <c r="J21" s="7" t="s">
        <v>304</v>
      </c>
      <c r="K21" s="12" t="s">
        <v>305</v>
      </c>
      <c r="L21" s="140" t="s">
        <v>239</v>
      </c>
      <c r="M21" s="139">
        <v>8.25</v>
      </c>
      <c r="N21" s="140" t="s">
        <v>332</v>
      </c>
      <c r="O21" s="140" t="s">
        <v>333</v>
      </c>
      <c r="P21" s="159">
        <f t="shared" si="3"/>
        <v>82.2945</v>
      </c>
      <c r="Q21" s="160">
        <f t="shared" si="4"/>
        <v>32.9178</v>
      </c>
      <c r="R21" s="132" t="s">
        <v>381</v>
      </c>
      <c r="S21" s="118" t="s">
        <v>348</v>
      </c>
    </row>
    <row r="22" spans="1:19" s="2" customFormat="1" ht="44.25" customHeight="1">
      <c r="A22" s="11">
        <v>20</v>
      </c>
      <c r="B22" s="8" t="s">
        <v>113</v>
      </c>
      <c r="C22" s="7">
        <f t="shared" si="5"/>
        <v>378</v>
      </c>
      <c r="D22" s="63">
        <v>74</v>
      </c>
      <c r="E22" s="63">
        <v>61</v>
      </c>
      <c r="F22" s="63">
        <v>125</v>
      </c>
      <c r="G22" s="63">
        <v>118</v>
      </c>
      <c r="H22" s="65">
        <f t="shared" si="1"/>
        <v>75.6</v>
      </c>
      <c r="I22" s="75">
        <f t="shared" si="2"/>
        <v>45.35999999999999</v>
      </c>
      <c r="J22" s="7" t="s">
        <v>289</v>
      </c>
      <c r="K22" s="12" t="s">
        <v>290</v>
      </c>
      <c r="L22" s="140" t="s">
        <v>316</v>
      </c>
      <c r="M22" s="139">
        <v>8.65</v>
      </c>
      <c r="N22" s="140" t="s">
        <v>334</v>
      </c>
      <c r="O22" s="140" t="s">
        <v>335</v>
      </c>
      <c r="P22" s="159">
        <f t="shared" si="3"/>
        <v>85.08749999999999</v>
      </c>
      <c r="Q22" s="160">
        <f t="shared" si="4"/>
        <v>34.035</v>
      </c>
      <c r="R22" s="132" t="s">
        <v>382</v>
      </c>
      <c r="S22" s="118" t="s">
        <v>345</v>
      </c>
    </row>
    <row r="23" spans="1:19" s="3" customFormat="1" ht="41.25" customHeight="1">
      <c r="A23" s="11">
        <v>21</v>
      </c>
      <c r="B23" s="8" t="s">
        <v>114</v>
      </c>
      <c r="C23" s="7">
        <f t="shared" si="5"/>
        <v>378</v>
      </c>
      <c r="D23" s="63">
        <v>76</v>
      </c>
      <c r="E23" s="63">
        <v>66</v>
      </c>
      <c r="F23" s="63">
        <v>125</v>
      </c>
      <c r="G23" s="63">
        <v>111</v>
      </c>
      <c r="H23" s="65">
        <f t="shared" si="1"/>
        <v>75.6</v>
      </c>
      <c r="I23" s="75">
        <f t="shared" si="2"/>
        <v>45.35999999999999</v>
      </c>
      <c r="J23" s="7" t="s">
        <v>291</v>
      </c>
      <c r="K23" s="12" t="s">
        <v>292</v>
      </c>
      <c r="L23" s="140" t="s">
        <v>171</v>
      </c>
      <c r="M23" s="139">
        <v>8.6</v>
      </c>
      <c r="N23" s="140" t="s">
        <v>336</v>
      </c>
      <c r="O23" s="140" t="s">
        <v>337</v>
      </c>
      <c r="P23" s="159">
        <f t="shared" si="3"/>
        <v>85.13749999999999</v>
      </c>
      <c r="Q23" s="160">
        <f t="shared" si="4"/>
        <v>34.055</v>
      </c>
      <c r="R23" s="132" t="s">
        <v>383</v>
      </c>
      <c r="S23" s="118" t="s">
        <v>345</v>
      </c>
    </row>
    <row r="24" spans="1:19" s="3" customFormat="1" ht="37.5" customHeight="1">
      <c r="A24" s="11">
        <v>22</v>
      </c>
      <c r="B24" s="8" t="s">
        <v>115</v>
      </c>
      <c r="C24" s="7">
        <f t="shared" si="5"/>
        <v>377</v>
      </c>
      <c r="D24" s="63">
        <v>74</v>
      </c>
      <c r="E24" s="63">
        <v>70</v>
      </c>
      <c r="F24" s="63">
        <v>117</v>
      </c>
      <c r="G24" s="63">
        <v>116</v>
      </c>
      <c r="H24" s="65">
        <f t="shared" si="1"/>
        <v>75.4</v>
      </c>
      <c r="I24" s="75">
        <f t="shared" si="2"/>
        <v>45.24</v>
      </c>
      <c r="J24" s="7" t="s">
        <v>306</v>
      </c>
      <c r="K24" s="12" t="s">
        <v>307</v>
      </c>
      <c r="L24" s="140" t="s">
        <v>314</v>
      </c>
      <c r="M24" s="139">
        <v>8.425</v>
      </c>
      <c r="N24" s="140" t="s">
        <v>271</v>
      </c>
      <c r="O24" s="140" t="s">
        <v>338</v>
      </c>
      <c r="P24" s="159">
        <f t="shared" si="3"/>
        <v>84.07350000000001</v>
      </c>
      <c r="Q24" s="160">
        <f t="shared" si="4"/>
        <v>33.629400000000004</v>
      </c>
      <c r="R24" s="132" t="s">
        <v>384</v>
      </c>
      <c r="S24" s="118" t="s">
        <v>345</v>
      </c>
    </row>
    <row r="25" spans="1:19" s="3" customFormat="1" ht="37.5" customHeight="1">
      <c r="A25" s="11">
        <v>23</v>
      </c>
      <c r="B25" s="8" t="s">
        <v>116</v>
      </c>
      <c r="C25" s="7">
        <f t="shared" si="5"/>
        <v>377</v>
      </c>
      <c r="D25" s="63">
        <v>65</v>
      </c>
      <c r="E25" s="63">
        <v>80</v>
      </c>
      <c r="F25" s="63">
        <v>112</v>
      </c>
      <c r="G25" s="63">
        <v>120</v>
      </c>
      <c r="H25" s="65">
        <f t="shared" si="1"/>
        <v>75.4</v>
      </c>
      <c r="I25" s="75">
        <f t="shared" si="2"/>
        <v>45.24</v>
      </c>
      <c r="J25" s="7" t="s">
        <v>293</v>
      </c>
      <c r="K25" s="12" t="s">
        <v>294</v>
      </c>
      <c r="L25" s="140" t="s">
        <v>308</v>
      </c>
      <c r="M25" s="139">
        <v>8.5667</v>
      </c>
      <c r="N25" s="140" t="s">
        <v>339</v>
      </c>
      <c r="O25" s="140" t="s">
        <v>340</v>
      </c>
      <c r="P25" s="159">
        <f t="shared" si="3"/>
        <v>83.80425</v>
      </c>
      <c r="Q25" s="160">
        <f t="shared" si="4"/>
        <v>33.5217</v>
      </c>
      <c r="R25" s="132" t="s">
        <v>385</v>
      </c>
      <c r="S25" s="118" t="s">
        <v>345</v>
      </c>
    </row>
    <row r="26" spans="1:19" s="3" customFormat="1" ht="37.5" customHeight="1">
      <c r="A26" s="11">
        <v>24</v>
      </c>
      <c r="B26" s="8" t="s">
        <v>117</v>
      </c>
      <c r="C26" s="7">
        <f t="shared" si="5"/>
        <v>376</v>
      </c>
      <c r="D26" s="63">
        <v>73</v>
      </c>
      <c r="E26" s="63">
        <v>66</v>
      </c>
      <c r="F26" s="63">
        <v>126</v>
      </c>
      <c r="G26" s="63">
        <v>111</v>
      </c>
      <c r="H26" s="65">
        <f t="shared" si="1"/>
        <v>75.2</v>
      </c>
      <c r="I26" s="75">
        <f t="shared" si="2"/>
        <v>45.12</v>
      </c>
      <c r="J26" s="7" t="s">
        <v>295</v>
      </c>
      <c r="K26" s="12" t="s">
        <v>296</v>
      </c>
      <c r="L26" s="140" t="s">
        <v>243</v>
      </c>
      <c r="M26" s="139">
        <v>8.225</v>
      </c>
      <c r="N26" s="140" t="s">
        <v>341</v>
      </c>
      <c r="O26" s="140" t="s">
        <v>342</v>
      </c>
      <c r="P26" s="159">
        <f t="shared" si="3"/>
        <v>81.31249999999999</v>
      </c>
      <c r="Q26" s="160">
        <f t="shared" si="4"/>
        <v>32.525</v>
      </c>
      <c r="R26" s="132">
        <v>77.64500000000001</v>
      </c>
      <c r="S26" s="118" t="s">
        <v>348</v>
      </c>
    </row>
  </sheetData>
  <sheetProtection/>
  <mergeCells count="1">
    <mergeCell ref="A1:S1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2014-04-01T03:19:37Z</cp:lastPrinted>
  <dcterms:created xsi:type="dcterms:W3CDTF">2014-03-10T02:35:55Z</dcterms:created>
  <dcterms:modified xsi:type="dcterms:W3CDTF">2014-04-01T03:35:46Z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